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45" windowWidth="11715" windowHeight="8445" activeTab="1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Sheet1!$A$1:$Y$58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R63" i="1"/>
  <c r="R62"/>
  <c r="M63"/>
  <c r="M69"/>
  <c r="M62"/>
  <c r="M81"/>
  <c r="M80"/>
  <c r="M79"/>
  <c r="M78"/>
  <c r="M77"/>
  <c r="M76"/>
  <c r="P76"/>
  <c r="P74"/>
  <c r="C81"/>
  <c r="C80"/>
  <c r="C79"/>
  <c r="C78"/>
  <c r="I74"/>
  <c r="H74"/>
  <c r="G74"/>
  <c r="F74"/>
  <c r="D74"/>
  <c r="E74"/>
  <c r="I73"/>
  <c r="H73"/>
  <c r="G73"/>
  <c r="F73"/>
  <c r="E73"/>
  <c r="D73"/>
  <c r="C73"/>
  <c r="H72"/>
  <c r="I72"/>
  <c r="D72"/>
  <c r="E72"/>
  <c r="F72"/>
  <c r="G72"/>
  <c r="C72"/>
  <c r="C74"/>
  <c r="R67"/>
  <c r="R66"/>
  <c r="R65"/>
  <c r="R64"/>
  <c r="M68"/>
  <c r="M67"/>
  <c r="C62"/>
  <c r="M66"/>
  <c r="M65"/>
  <c r="M64"/>
  <c r="C63"/>
</calcChain>
</file>

<file path=xl/sharedStrings.xml><?xml version="1.0" encoding="utf-8"?>
<sst xmlns="http://schemas.openxmlformats.org/spreadsheetml/2006/main" count="72" uniqueCount="54">
  <si>
    <t>NO</t>
    <phoneticPr fontId="2"/>
  </si>
  <si>
    <t>システム全体の簡易化</t>
    <rPh sb="4" eb="6">
      <t>ゼンタイ</t>
    </rPh>
    <rPh sb="7" eb="10">
      <t>カンイカ</t>
    </rPh>
    <phoneticPr fontId="2"/>
  </si>
  <si>
    <t>分かりやすくしてほしい</t>
    <rPh sb="0" eb="1">
      <t>ワ</t>
    </rPh>
    <phoneticPr fontId="2"/>
  </si>
  <si>
    <t>その他の内容</t>
    <rPh sb="2" eb="3">
      <t>タ</t>
    </rPh>
    <rPh sb="4" eb="6">
      <t>ナイヨウ</t>
    </rPh>
    <phoneticPr fontId="2"/>
  </si>
  <si>
    <t>質問７→無回答</t>
    <rPh sb="0" eb="2">
      <t>シツモン</t>
    </rPh>
    <rPh sb="4" eb="7">
      <t>ムカイトウ</t>
    </rPh>
    <phoneticPr fontId="2"/>
  </si>
  <si>
    <t>利用経験</t>
    <rPh sb="0" eb="2">
      <t>リヨウ</t>
    </rPh>
    <rPh sb="2" eb="4">
      <t>ケイケン</t>
    </rPh>
    <phoneticPr fontId="2"/>
  </si>
  <si>
    <t>ある</t>
    <phoneticPr fontId="2"/>
  </si>
  <si>
    <t>ない</t>
    <phoneticPr fontId="2"/>
  </si>
  <si>
    <t>利用種類</t>
    <rPh sb="0" eb="2">
      <t>リヨウ</t>
    </rPh>
    <rPh sb="2" eb="4">
      <t>シュルイ</t>
    </rPh>
    <phoneticPr fontId="2"/>
  </si>
  <si>
    <t>edy</t>
    <phoneticPr fontId="2"/>
  </si>
  <si>
    <t>suica</t>
    <phoneticPr fontId="2"/>
  </si>
  <si>
    <t>ICOCA</t>
    <phoneticPr fontId="2"/>
  </si>
  <si>
    <t>その他</t>
    <rPh sb="2" eb="3">
      <t>タ</t>
    </rPh>
    <phoneticPr fontId="2"/>
  </si>
  <si>
    <t>ちょこむ</t>
    <phoneticPr fontId="2"/>
  </si>
  <si>
    <t>ﾋﾞｯﾄｷｬｯｼｭ</t>
    <phoneticPr fontId="2"/>
  </si>
  <si>
    <t>webmoney</t>
    <phoneticPr fontId="2"/>
  </si>
  <si>
    <t>利用用途</t>
    <rPh sb="0" eb="2">
      <t>リヨウ</t>
    </rPh>
    <rPh sb="2" eb="4">
      <t>ヨウト</t>
    </rPh>
    <phoneticPr fontId="2"/>
  </si>
  <si>
    <t>店頭での買い物</t>
    <rPh sb="0" eb="2">
      <t>テントウ</t>
    </rPh>
    <rPh sb="4" eb="5">
      <t>カ</t>
    </rPh>
    <rPh sb="6" eb="7">
      <t>モノ</t>
    </rPh>
    <phoneticPr fontId="2"/>
  </si>
  <si>
    <t>自動販売機</t>
    <rPh sb="0" eb="2">
      <t>ジドウ</t>
    </rPh>
    <rPh sb="2" eb="5">
      <t>ハンバイキ</t>
    </rPh>
    <phoneticPr fontId="2"/>
  </si>
  <si>
    <t>ネットショッピング</t>
    <phoneticPr fontId="2"/>
  </si>
  <si>
    <t>交通機関</t>
    <rPh sb="0" eb="2">
      <t>コウツウ</t>
    </rPh>
    <rPh sb="2" eb="4">
      <t>キカン</t>
    </rPh>
    <phoneticPr fontId="2"/>
  </si>
  <si>
    <t>ゲーム</t>
    <phoneticPr fontId="2"/>
  </si>
  <si>
    <t>今後期待すること</t>
    <rPh sb="0" eb="2">
      <t>コンゴ</t>
    </rPh>
    <rPh sb="2" eb="4">
      <t>キタイ</t>
    </rPh>
    <phoneticPr fontId="2"/>
  </si>
  <si>
    <t>一度の購入額</t>
    <rPh sb="0" eb="2">
      <t>イチド</t>
    </rPh>
    <rPh sb="3" eb="5">
      <t>コウニュウ</t>
    </rPh>
    <rPh sb="5" eb="6">
      <t>ガク</t>
    </rPh>
    <phoneticPr fontId="2"/>
  </si>
  <si>
    <t>利用にあたっての不安・不満</t>
    <rPh sb="0" eb="2">
      <t>リヨウ</t>
    </rPh>
    <rPh sb="8" eb="10">
      <t>フアン</t>
    </rPh>
    <rPh sb="11" eb="13">
      <t>フマン</t>
    </rPh>
    <phoneticPr fontId="2"/>
  </si>
  <si>
    <t>便利に思うかどうか</t>
    <rPh sb="0" eb="2">
      <t>ベンリ</t>
    </rPh>
    <rPh sb="3" eb="4">
      <t>オモ</t>
    </rPh>
    <phoneticPr fontId="2"/>
  </si>
  <si>
    <t>利用するにあたっての不満・不安</t>
    <rPh sb="0" eb="2">
      <t>リヨウ</t>
    </rPh>
    <rPh sb="10" eb="12">
      <t>フマン</t>
    </rPh>
    <rPh sb="13" eb="15">
      <t>フアン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</si>
  <si>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</si>
  <si>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</si>
  <si>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</si>
  <si>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非常に便利</t>
    <rPh sb="0" eb="2">
      <t>ヒジョウ</t>
    </rPh>
    <rPh sb="3" eb="5">
      <t>ベンリ</t>
    </rPh>
    <phoneticPr fontId="2"/>
  </si>
  <si>
    <t>便利</t>
    <rPh sb="0" eb="2">
      <t>ベンリ</t>
    </rPh>
    <phoneticPr fontId="2"/>
  </si>
  <si>
    <t>不便</t>
    <rPh sb="0" eb="2">
      <t>フベン</t>
    </rPh>
    <phoneticPr fontId="2"/>
  </si>
  <si>
    <t>非常に不便</t>
    <rPh sb="0" eb="2">
      <t>ヒジョウ</t>
    </rPh>
    <rPh sb="3" eb="5">
      <t>フベン</t>
    </rPh>
    <phoneticPr fontId="2"/>
  </si>
  <si>
    <t>利便性</t>
    <rPh sb="0" eb="3">
      <t>リベンセイ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</si>
  <si>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</si>
  <si>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</si>
  <si>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</si>
  <si>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今後の期待</t>
    <rPh sb="0" eb="2">
      <t>コンゴ</t>
    </rPh>
    <rPh sb="3" eb="5">
      <t>キタイ</t>
    </rPh>
    <phoneticPr fontId="2"/>
  </si>
  <si>
    <t>利用経験</t>
  </si>
  <si>
    <t>(空白)</t>
  </si>
  <si>
    <t>総計</t>
  </si>
  <si>
    <t>利用にあたっての不安・不満</t>
    <phoneticPr fontId="2"/>
  </si>
  <si>
    <t>今後期待すること</t>
    <phoneticPr fontId="2"/>
  </si>
  <si>
    <t>利用用途</t>
    <phoneticPr fontId="2"/>
  </si>
  <si>
    <t>データの個数 / 利用経験</t>
  </si>
  <si>
    <t>便利に思うかどうか</t>
  </si>
  <si>
    <t>非常に便利</t>
  </si>
  <si>
    <t>便利</t>
  </si>
  <si>
    <t>不便</t>
  </si>
  <si>
    <t>非常に不便</t>
  </si>
  <si>
    <t>あり</t>
  </si>
  <si>
    <t>なし</t>
  </si>
  <si>
    <t>PiTaPa</t>
    <phoneticPr fontId="2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</si>
</sst>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pivotButton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0" xfId="0" applyFill="1" applyBorder="1">
      <alignment vertical="center"/>
    </xf>
    <xf numFmtId="0" fontId="0" fillId="0" borderId="2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810307193187981"/>
          <c:y val="0.21171264302084661"/>
          <c:w val="0.5098824069803124"/>
          <c:h val="0.58108363722743006"/>
        </c:manualLayout>
      </c:layout>
      <c:pieChart>
        <c:varyColors val="1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0.11773259862931036"/>
                  <c:y val="0.1547964178665070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0838323643874443E-2"/>
                  <c:y val="-0.20404617828885743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showLeaderLines val="1"/>
          </c:dLbls>
          <c:cat>
            <c:strRef>
              <c:f>Sheet1!$B$61:$B$63</c:f>
              <c:strCache>
                <c:ptCount val="3"/>
                <c:pt idx="0">
                  <c:v>利用経験</c:v>
                </c:pt>
                <c:pt idx="1">
                  <c:v>ある</c:v>
                </c:pt>
                <c:pt idx="2">
                  <c:v>ない</c:v>
                </c:pt>
              </c:strCache>
            </c:strRef>
          </c:cat>
          <c:val>
            <c:numRef>
              <c:f>Sheet1!$C$61:$C$63</c:f>
              <c:numCache>
                <c:formatCode>General</c:formatCode>
                <c:ptCount val="3"/>
                <c:pt idx="1">
                  <c:v>10</c:v>
                </c:pt>
                <c:pt idx="2">
                  <c:v>46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showLeaderLines val="1"/>
          </c:dLbls>
          <c:cat>
            <c:strRef>
              <c:f>Sheet1!$B$61:$B$63</c:f>
              <c:strCache>
                <c:ptCount val="3"/>
                <c:pt idx="0">
                  <c:v>利用経験</c:v>
                </c:pt>
                <c:pt idx="1">
                  <c:v>ある</c:v>
                </c:pt>
                <c:pt idx="2">
                  <c:v>ない</c:v>
                </c:pt>
              </c:strCache>
            </c:strRef>
          </c:cat>
          <c:val>
            <c:numRef>
              <c:f>Sheet1!$D$61:$D$63</c:f>
              <c:numCache>
                <c:formatCode>General</c:formatCode>
                <c:ptCount val="3"/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960609329856815"/>
          <c:y val="4.9549767515517297E-2"/>
          <c:w val="0.25296491509100771"/>
          <c:h val="0.33333479964984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0600879954985871"/>
          <c:y val="9.9631175823007637E-2"/>
          <c:w val="0.77253299831197009"/>
          <c:h val="0.778599188839059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Sheet1!$K$62:$K$69</c:f>
              <c:strCache>
                <c:ptCount val="8"/>
                <c:pt idx="0">
                  <c:v>edy</c:v>
                </c:pt>
                <c:pt idx="1">
                  <c:v>suica</c:v>
                </c:pt>
                <c:pt idx="2">
                  <c:v>ICOCA</c:v>
                </c:pt>
                <c:pt idx="3">
                  <c:v>PiTaPa</c:v>
                </c:pt>
                <c:pt idx="4">
                  <c:v>webmoney</c:v>
                </c:pt>
                <c:pt idx="5">
                  <c:v>ﾋﾞｯﾄｷｬｯｼｭ</c:v>
                </c:pt>
                <c:pt idx="6">
                  <c:v>ちょこむ</c:v>
                </c:pt>
                <c:pt idx="7">
                  <c:v>その他</c:v>
                </c:pt>
              </c:strCache>
            </c:strRef>
          </c:cat>
          <c:val>
            <c:numRef>
              <c:f>Sheet1!$L$62:$L$69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Sheet1!$K$62:$K$69</c:f>
              <c:strCache>
                <c:ptCount val="8"/>
                <c:pt idx="0">
                  <c:v>edy</c:v>
                </c:pt>
                <c:pt idx="1">
                  <c:v>suica</c:v>
                </c:pt>
                <c:pt idx="2">
                  <c:v>ICOCA</c:v>
                </c:pt>
                <c:pt idx="3">
                  <c:v>PiTaPa</c:v>
                </c:pt>
                <c:pt idx="4">
                  <c:v>webmoney</c:v>
                </c:pt>
                <c:pt idx="5">
                  <c:v>ﾋﾞｯﾄｷｬｯｼｭ</c:v>
                </c:pt>
                <c:pt idx="6">
                  <c:v>ちょこむ</c:v>
                </c:pt>
                <c:pt idx="7">
                  <c:v>その他</c:v>
                </c:pt>
              </c:strCache>
            </c:strRef>
          </c:cat>
          <c:val>
            <c:numRef>
              <c:f>Sheet1!$M$62:$M$69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Val val="1"/>
        </c:dLbls>
        <c:gapWidth val="100"/>
        <c:axId val="90284800"/>
        <c:axId val="90286336"/>
      </c:barChart>
      <c:catAx>
        <c:axId val="90284800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86336"/>
        <c:crosses val="autoZero"/>
        <c:auto val="1"/>
        <c:lblAlgn val="ctr"/>
        <c:lblOffset val="100"/>
        <c:tickLblSkip val="1"/>
        <c:tickMarkSkip val="1"/>
      </c:catAx>
      <c:valAx>
        <c:axId val="90286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8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8189357054874481"/>
          <c:y val="5.5970251228448627E-2"/>
          <c:w val="0.66872562356454068"/>
          <c:h val="0.7723894669525910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Sheet1!$P$62:$P$67</c:f>
              <c:strCache>
                <c:ptCount val="6"/>
                <c:pt idx="0">
                  <c:v>店頭での買い物</c:v>
                </c:pt>
                <c:pt idx="1">
                  <c:v>自動販売機</c:v>
                </c:pt>
                <c:pt idx="2">
                  <c:v>ネットショッピング</c:v>
                </c:pt>
                <c:pt idx="3">
                  <c:v>交通機関</c:v>
                </c:pt>
                <c:pt idx="4">
                  <c:v>ゲーム</c:v>
                </c:pt>
                <c:pt idx="5">
                  <c:v>その他</c:v>
                </c:pt>
              </c:strCache>
            </c:strRef>
          </c:cat>
          <c:val>
            <c:numRef>
              <c:f>Sheet1!$Q$62:$Q$67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Sheet1!$P$62:$P$67</c:f>
              <c:strCache>
                <c:ptCount val="6"/>
                <c:pt idx="0">
                  <c:v>店頭での買い物</c:v>
                </c:pt>
                <c:pt idx="1">
                  <c:v>自動販売機</c:v>
                </c:pt>
                <c:pt idx="2">
                  <c:v>ネットショッピング</c:v>
                </c:pt>
                <c:pt idx="3">
                  <c:v>交通機関</c:v>
                </c:pt>
                <c:pt idx="4">
                  <c:v>ゲーム</c:v>
                </c:pt>
                <c:pt idx="5">
                  <c:v>その他</c:v>
                </c:pt>
              </c:strCache>
            </c:strRef>
          </c:cat>
          <c:val>
            <c:numRef>
              <c:f>Sheet1!$R$62:$R$67</c:f>
              <c:numCache>
                <c:formatCode>General</c:formatCode>
                <c:ptCount val="6"/>
                <c:pt idx="0">
                  <c:v>28</c:v>
                </c:pt>
                <c:pt idx="1">
                  <c:v>17</c:v>
                </c:pt>
                <c:pt idx="2">
                  <c:v>19</c:v>
                </c:pt>
                <c:pt idx="3">
                  <c:v>9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Sheet1!$P$62:$P$67</c:f>
              <c:strCache>
                <c:ptCount val="6"/>
                <c:pt idx="0">
                  <c:v>店頭での買い物</c:v>
                </c:pt>
                <c:pt idx="1">
                  <c:v>自動販売機</c:v>
                </c:pt>
                <c:pt idx="2">
                  <c:v>ネットショッピング</c:v>
                </c:pt>
                <c:pt idx="3">
                  <c:v>交通機関</c:v>
                </c:pt>
                <c:pt idx="4">
                  <c:v>ゲーム</c:v>
                </c:pt>
                <c:pt idx="5">
                  <c:v>その他</c:v>
                </c:pt>
              </c:strCache>
            </c:strRef>
          </c:cat>
          <c:val>
            <c:numRef>
              <c:f>Sheet1!$S$62:$S$67</c:f>
              <c:numCache>
                <c:formatCode>General</c:formatCode>
                <c:ptCount val="6"/>
              </c:numCache>
            </c:numRef>
          </c:val>
        </c:ser>
        <c:axId val="100805248"/>
        <c:axId val="100819328"/>
      </c:barChart>
      <c:catAx>
        <c:axId val="10080524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19328"/>
        <c:crosses val="autoZero"/>
        <c:auto val="1"/>
        <c:lblAlgn val="ctr"/>
        <c:lblOffset val="100"/>
        <c:tickLblSkip val="1"/>
        <c:tickMarkSkip val="1"/>
      </c:catAx>
      <c:valAx>
        <c:axId val="100819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05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76</xdr:row>
      <xdr:rowOff>123825</xdr:rowOff>
    </xdr:from>
    <xdr:to>
      <xdr:col>16</xdr:col>
      <xdr:colOff>219075</xdr:colOff>
      <xdr:row>89</xdr:row>
      <xdr:rowOff>9525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82</xdr:row>
      <xdr:rowOff>0</xdr:rowOff>
    </xdr:from>
    <xdr:to>
      <xdr:col>13</xdr:col>
      <xdr:colOff>285750</xdr:colOff>
      <xdr:row>97</xdr:row>
      <xdr:rowOff>9525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85725</xdr:colOff>
      <xdr:row>55</xdr:row>
      <xdr:rowOff>57150</xdr:rowOff>
    </xdr:from>
    <xdr:to>
      <xdr:col>16</xdr:col>
      <xdr:colOff>885825</xdr:colOff>
      <xdr:row>70</xdr:row>
      <xdr:rowOff>38100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38700.604667824075" createdVersion="1" refreshedVersion="1" recordCount="57" upgradeOnRefresh="1">
  <cacheSource type="worksheet">
    <worksheetSource ref="A1:N58" sheet="Sheet2"/>
  </cacheSource>
  <cacheFields count="14">
    <cacheField name="利用経験" numFmtId="0">
      <sharedItems containsString="0" containsBlank="1" containsNumber="1" containsInteger="1" minValue="1" maxValue="2" count="3">
        <m/>
        <n v="1"/>
        <n v="2"/>
      </sharedItems>
    </cacheField>
    <cacheField name="利用用途" numFmtId="0">
      <sharedItems containsString="0" containsBlank="1" containsNumber="1" containsInteger="1" minValue="1" maxValue="6" count="7">
        <m/>
        <n v="3"/>
        <n v="5"/>
        <n v="1"/>
        <n v="2"/>
        <n v="4"/>
        <n v="6"/>
      </sharedItems>
    </cacheField>
    <cacheField name="利用用途2" numFmtId="0">
      <sharedItems containsString="0" containsBlank="1" containsNumber="1" containsInteger="1" minValue="2" maxValue="5" count="5">
        <m/>
        <n v="5"/>
        <n v="3"/>
        <n v="2"/>
        <n v="4"/>
      </sharedItems>
    </cacheField>
    <cacheField name="利用にあたっての不安・不満" numFmtId="0">
      <sharedItems containsString="0" containsBlank="1" containsNumber="1" containsInteger="1" minValue="1" maxValue="7" count="8">
        <m/>
        <n v="2"/>
        <n v="7"/>
        <n v="3"/>
        <n v="1"/>
        <n v="5"/>
        <n v="6"/>
        <n v="4"/>
      </sharedItems>
    </cacheField>
    <cacheField name="利用にあたっての不安・不満2" numFmtId="0">
      <sharedItems containsString="0" containsBlank="1" containsNumber="1" containsInteger="1" minValue="1" maxValue="6" count="7">
        <m/>
        <n v="3"/>
        <n v="1"/>
        <n v="2"/>
        <n v="6"/>
        <n v="4"/>
        <n v="5"/>
      </sharedItems>
    </cacheField>
    <cacheField name="利用にあたっての不安・不満3" numFmtId="0">
      <sharedItems containsString="0" containsBlank="1" containsNumber="1" containsInteger="1" minValue="1" maxValue="7" count="8">
        <m/>
        <n v="5"/>
        <n v="3"/>
        <n v="1"/>
        <n v="6"/>
        <n v="7"/>
        <n v="4"/>
        <n v="2"/>
      </sharedItems>
    </cacheField>
    <cacheField name="便利に思うかどうか" numFmtId="0">
      <sharedItems containsString="0" containsBlank="1" containsNumber="1" containsInteger="1" minValue="1" maxValue="4" count="5">
        <m/>
        <n v="3"/>
        <n v="2"/>
        <n v="1"/>
        <n v="4"/>
      </sharedItems>
    </cacheField>
    <cacheField name="一度の購入額" numFmtId="0">
      <sharedItems containsString="0" containsBlank="1" containsNumber="1" containsInteger="1" minValue="0" maxValue="100000" count="14">
        <m/>
        <n v="5000"/>
        <n v="2000"/>
        <n v="54"/>
        <n v="100"/>
        <n v="1000"/>
        <n v="10000"/>
        <n v="0"/>
        <n v="2500"/>
        <n v="100000"/>
        <n v="3000"/>
        <n v="20000"/>
        <n v="10"/>
        <n v="500"/>
      </sharedItems>
    </cacheField>
    <cacheField name="今後期待すること" numFmtId="0">
      <sharedItems containsString="0" containsBlank="1" containsNumber="1" containsInteger="1" minValue="1" maxValue="1" count="2">
        <m/>
        <n v="1"/>
      </sharedItems>
    </cacheField>
    <cacheField name="今後期待すること2" numFmtId="0">
      <sharedItems containsString="0" containsBlank="1" containsNumber="1" containsInteger="1" minValue="1" maxValue="1" count="2">
        <m/>
        <n v="1"/>
      </sharedItems>
    </cacheField>
    <cacheField name="今後期待すること3" numFmtId="0">
      <sharedItems containsString="0" containsBlank="1" containsNumber="1" containsInteger="1" minValue="1" maxValue="1" count="2">
        <m/>
        <n v="1"/>
      </sharedItems>
    </cacheField>
    <cacheField name="今後期待すること4" numFmtId="0">
      <sharedItems containsString="0" containsBlank="1" containsNumber="1" containsInteger="1" minValue="1" maxValue="1" count="2">
        <m/>
        <n v="1"/>
      </sharedItems>
    </cacheField>
    <cacheField name="今後期待すること5" numFmtId="0">
      <sharedItems containsString="0" containsBlank="1" containsNumber="1" containsInteger="1" minValue="1" maxValue="1" count="2">
        <m/>
        <n v="1"/>
      </sharedItems>
    </cacheField>
    <cacheField name="今後期待すること6" numFmtId="0">
      <sharedItems containsString="0" containsBlank="1" containsNumber="1" containsInteger="1" minValue="1" maxValue="1" count="2">
        <m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0"/>
    <x v="0"/>
    <x v="0"/>
    <x v="0"/>
    <x v="0"/>
  </r>
  <r>
    <x v="1"/>
    <x v="2"/>
    <x v="0"/>
    <x v="2"/>
    <x v="0"/>
    <x v="0"/>
    <x v="2"/>
    <x v="2"/>
    <x v="0"/>
    <x v="0"/>
    <x v="0"/>
    <x v="0"/>
    <x v="1"/>
    <x v="0"/>
  </r>
  <r>
    <x v="2"/>
    <x v="1"/>
    <x v="0"/>
    <x v="1"/>
    <x v="2"/>
    <x v="2"/>
    <x v="2"/>
    <x v="2"/>
    <x v="0"/>
    <x v="0"/>
    <x v="1"/>
    <x v="0"/>
    <x v="0"/>
    <x v="0"/>
  </r>
  <r>
    <x v="2"/>
    <x v="3"/>
    <x v="2"/>
    <x v="3"/>
    <x v="3"/>
    <x v="3"/>
    <x v="3"/>
    <x v="3"/>
    <x v="1"/>
    <x v="1"/>
    <x v="0"/>
    <x v="0"/>
    <x v="1"/>
    <x v="0"/>
  </r>
  <r>
    <x v="2"/>
    <x v="2"/>
    <x v="0"/>
    <x v="4"/>
    <x v="3"/>
    <x v="4"/>
    <x v="1"/>
    <x v="4"/>
    <x v="0"/>
    <x v="0"/>
    <x v="1"/>
    <x v="0"/>
    <x v="0"/>
    <x v="0"/>
  </r>
  <r>
    <x v="2"/>
    <x v="4"/>
    <x v="0"/>
    <x v="4"/>
    <x v="3"/>
    <x v="2"/>
    <x v="4"/>
    <x v="5"/>
    <x v="0"/>
    <x v="0"/>
    <x v="1"/>
    <x v="0"/>
    <x v="0"/>
    <x v="0"/>
  </r>
  <r>
    <x v="2"/>
    <x v="3"/>
    <x v="3"/>
    <x v="4"/>
    <x v="3"/>
    <x v="5"/>
    <x v="2"/>
    <x v="6"/>
    <x v="1"/>
    <x v="1"/>
    <x v="0"/>
    <x v="0"/>
    <x v="0"/>
    <x v="0"/>
  </r>
  <r>
    <x v="2"/>
    <x v="5"/>
    <x v="0"/>
    <x v="4"/>
    <x v="1"/>
    <x v="1"/>
    <x v="2"/>
    <x v="5"/>
    <x v="0"/>
    <x v="1"/>
    <x v="0"/>
    <x v="1"/>
    <x v="0"/>
    <x v="0"/>
  </r>
  <r>
    <x v="2"/>
    <x v="1"/>
    <x v="1"/>
    <x v="4"/>
    <x v="1"/>
    <x v="1"/>
    <x v="4"/>
    <x v="5"/>
    <x v="0"/>
    <x v="0"/>
    <x v="1"/>
    <x v="0"/>
    <x v="0"/>
    <x v="0"/>
  </r>
  <r>
    <x v="2"/>
    <x v="3"/>
    <x v="1"/>
    <x v="4"/>
    <x v="3"/>
    <x v="1"/>
    <x v="2"/>
    <x v="7"/>
    <x v="1"/>
    <x v="0"/>
    <x v="0"/>
    <x v="0"/>
    <x v="0"/>
    <x v="0"/>
  </r>
  <r>
    <x v="2"/>
    <x v="4"/>
    <x v="2"/>
    <x v="5"/>
    <x v="4"/>
    <x v="5"/>
    <x v="1"/>
    <x v="6"/>
    <x v="0"/>
    <x v="0"/>
    <x v="0"/>
    <x v="0"/>
    <x v="0"/>
    <x v="1"/>
  </r>
  <r>
    <x v="1"/>
    <x v="1"/>
    <x v="1"/>
    <x v="3"/>
    <x v="2"/>
    <x v="1"/>
    <x v="3"/>
    <x v="1"/>
    <x v="1"/>
    <x v="1"/>
    <x v="1"/>
    <x v="0"/>
    <x v="0"/>
    <x v="0"/>
  </r>
  <r>
    <x v="2"/>
    <x v="3"/>
    <x v="4"/>
    <x v="4"/>
    <x v="3"/>
    <x v="2"/>
    <x v="2"/>
    <x v="6"/>
    <x v="0"/>
    <x v="0"/>
    <x v="1"/>
    <x v="0"/>
    <x v="0"/>
    <x v="0"/>
  </r>
  <r>
    <x v="1"/>
    <x v="3"/>
    <x v="0"/>
    <x v="4"/>
    <x v="0"/>
    <x v="0"/>
    <x v="3"/>
    <x v="7"/>
    <x v="1"/>
    <x v="0"/>
    <x v="0"/>
    <x v="0"/>
    <x v="0"/>
    <x v="0"/>
  </r>
  <r>
    <x v="2"/>
    <x v="4"/>
    <x v="0"/>
    <x v="5"/>
    <x v="2"/>
    <x v="6"/>
    <x v="3"/>
    <x v="5"/>
    <x v="1"/>
    <x v="1"/>
    <x v="1"/>
    <x v="0"/>
    <x v="0"/>
    <x v="0"/>
  </r>
  <r>
    <x v="1"/>
    <x v="2"/>
    <x v="0"/>
    <x v="1"/>
    <x v="5"/>
    <x v="3"/>
    <x v="2"/>
    <x v="1"/>
    <x v="0"/>
    <x v="1"/>
    <x v="1"/>
    <x v="0"/>
    <x v="0"/>
    <x v="0"/>
  </r>
  <r>
    <x v="2"/>
    <x v="5"/>
    <x v="0"/>
    <x v="1"/>
    <x v="2"/>
    <x v="6"/>
    <x v="2"/>
    <x v="1"/>
    <x v="0"/>
    <x v="1"/>
    <x v="0"/>
    <x v="0"/>
    <x v="0"/>
    <x v="0"/>
  </r>
  <r>
    <x v="2"/>
    <x v="3"/>
    <x v="2"/>
    <x v="4"/>
    <x v="3"/>
    <x v="6"/>
    <x v="3"/>
    <x v="6"/>
    <x v="0"/>
    <x v="0"/>
    <x v="1"/>
    <x v="0"/>
    <x v="0"/>
    <x v="0"/>
  </r>
  <r>
    <x v="2"/>
    <x v="3"/>
    <x v="0"/>
    <x v="4"/>
    <x v="3"/>
    <x v="2"/>
    <x v="1"/>
    <x v="6"/>
    <x v="0"/>
    <x v="0"/>
    <x v="1"/>
    <x v="0"/>
    <x v="0"/>
    <x v="0"/>
  </r>
  <r>
    <x v="2"/>
    <x v="3"/>
    <x v="4"/>
    <x v="3"/>
    <x v="2"/>
    <x v="1"/>
    <x v="2"/>
    <x v="1"/>
    <x v="1"/>
    <x v="1"/>
    <x v="1"/>
    <x v="0"/>
    <x v="0"/>
    <x v="0"/>
  </r>
  <r>
    <x v="2"/>
    <x v="3"/>
    <x v="2"/>
    <x v="4"/>
    <x v="1"/>
    <x v="1"/>
    <x v="2"/>
    <x v="1"/>
    <x v="1"/>
    <x v="1"/>
    <x v="1"/>
    <x v="0"/>
    <x v="0"/>
    <x v="0"/>
  </r>
  <r>
    <x v="2"/>
    <x v="4"/>
    <x v="2"/>
    <x v="4"/>
    <x v="3"/>
    <x v="2"/>
    <x v="2"/>
    <x v="5"/>
    <x v="0"/>
    <x v="1"/>
    <x v="0"/>
    <x v="0"/>
    <x v="1"/>
    <x v="0"/>
  </r>
  <r>
    <x v="2"/>
    <x v="3"/>
    <x v="0"/>
    <x v="1"/>
    <x v="5"/>
    <x v="4"/>
    <x v="2"/>
    <x v="6"/>
    <x v="1"/>
    <x v="1"/>
    <x v="0"/>
    <x v="0"/>
    <x v="0"/>
    <x v="0"/>
  </r>
  <r>
    <x v="2"/>
    <x v="3"/>
    <x v="4"/>
    <x v="1"/>
    <x v="2"/>
    <x v="1"/>
    <x v="2"/>
    <x v="6"/>
    <x v="1"/>
    <x v="0"/>
    <x v="1"/>
    <x v="0"/>
    <x v="1"/>
    <x v="0"/>
  </r>
  <r>
    <x v="2"/>
    <x v="4"/>
    <x v="2"/>
    <x v="4"/>
    <x v="1"/>
    <x v="1"/>
    <x v="1"/>
    <x v="6"/>
    <x v="0"/>
    <x v="0"/>
    <x v="1"/>
    <x v="0"/>
    <x v="0"/>
    <x v="0"/>
  </r>
  <r>
    <x v="2"/>
    <x v="3"/>
    <x v="1"/>
    <x v="1"/>
    <x v="1"/>
    <x v="3"/>
    <x v="2"/>
    <x v="1"/>
    <x v="1"/>
    <x v="1"/>
    <x v="0"/>
    <x v="0"/>
    <x v="0"/>
    <x v="0"/>
  </r>
  <r>
    <x v="2"/>
    <x v="3"/>
    <x v="4"/>
    <x v="1"/>
    <x v="2"/>
    <x v="6"/>
    <x v="2"/>
    <x v="5"/>
    <x v="0"/>
    <x v="0"/>
    <x v="1"/>
    <x v="0"/>
    <x v="0"/>
    <x v="0"/>
  </r>
  <r>
    <x v="2"/>
    <x v="3"/>
    <x v="0"/>
    <x v="1"/>
    <x v="2"/>
    <x v="1"/>
    <x v="2"/>
    <x v="6"/>
    <x v="1"/>
    <x v="0"/>
    <x v="1"/>
    <x v="1"/>
    <x v="1"/>
    <x v="0"/>
  </r>
  <r>
    <x v="2"/>
    <x v="3"/>
    <x v="2"/>
    <x v="4"/>
    <x v="3"/>
    <x v="2"/>
    <x v="2"/>
    <x v="5"/>
    <x v="1"/>
    <x v="0"/>
    <x v="0"/>
    <x v="0"/>
    <x v="0"/>
    <x v="0"/>
  </r>
  <r>
    <x v="2"/>
    <x v="4"/>
    <x v="2"/>
    <x v="4"/>
    <x v="3"/>
    <x v="1"/>
    <x v="2"/>
    <x v="8"/>
    <x v="0"/>
    <x v="1"/>
    <x v="1"/>
    <x v="0"/>
    <x v="0"/>
    <x v="0"/>
  </r>
  <r>
    <x v="2"/>
    <x v="3"/>
    <x v="3"/>
    <x v="4"/>
    <x v="3"/>
    <x v="2"/>
    <x v="1"/>
    <x v="5"/>
    <x v="1"/>
    <x v="0"/>
    <x v="0"/>
    <x v="0"/>
    <x v="0"/>
    <x v="0"/>
  </r>
  <r>
    <x v="2"/>
    <x v="3"/>
    <x v="3"/>
    <x v="4"/>
    <x v="3"/>
    <x v="2"/>
    <x v="4"/>
    <x v="5"/>
    <x v="1"/>
    <x v="1"/>
    <x v="1"/>
    <x v="0"/>
    <x v="0"/>
    <x v="0"/>
  </r>
  <r>
    <x v="2"/>
    <x v="3"/>
    <x v="0"/>
    <x v="6"/>
    <x v="2"/>
    <x v="2"/>
    <x v="2"/>
    <x v="9"/>
    <x v="0"/>
    <x v="0"/>
    <x v="1"/>
    <x v="0"/>
    <x v="0"/>
    <x v="0"/>
  </r>
  <r>
    <x v="1"/>
    <x v="2"/>
    <x v="0"/>
    <x v="4"/>
    <x v="3"/>
    <x v="0"/>
    <x v="2"/>
    <x v="10"/>
    <x v="1"/>
    <x v="1"/>
    <x v="0"/>
    <x v="1"/>
    <x v="1"/>
    <x v="0"/>
  </r>
  <r>
    <x v="2"/>
    <x v="3"/>
    <x v="2"/>
    <x v="4"/>
    <x v="3"/>
    <x v="1"/>
    <x v="2"/>
    <x v="11"/>
    <x v="1"/>
    <x v="1"/>
    <x v="1"/>
    <x v="1"/>
    <x v="0"/>
    <x v="0"/>
  </r>
  <r>
    <x v="2"/>
    <x v="3"/>
    <x v="0"/>
    <x v="1"/>
    <x v="1"/>
    <x v="6"/>
    <x v="2"/>
    <x v="5"/>
    <x v="1"/>
    <x v="1"/>
    <x v="0"/>
    <x v="0"/>
    <x v="1"/>
    <x v="0"/>
  </r>
  <r>
    <x v="2"/>
    <x v="3"/>
    <x v="2"/>
    <x v="4"/>
    <x v="6"/>
    <x v="7"/>
    <x v="2"/>
    <x v="6"/>
    <x v="1"/>
    <x v="0"/>
    <x v="0"/>
    <x v="0"/>
    <x v="0"/>
    <x v="0"/>
  </r>
  <r>
    <x v="2"/>
    <x v="3"/>
    <x v="3"/>
    <x v="4"/>
    <x v="3"/>
    <x v="2"/>
    <x v="2"/>
    <x v="6"/>
    <x v="1"/>
    <x v="0"/>
    <x v="1"/>
    <x v="0"/>
    <x v="0"/>
    <x v="0"/>
  </r>
  <r>
    <x v="2"/>
    <x v="3"/>
    <x v="0"/>
    <x v="4"/>
    <x v="3"/>
    <x v="2"/>
    <x v="1"/>
    <x v="9"/>
    <x v="0"/>
    <x v="0"/>
    <x v="1"/>
    <x v="0"/>
    <x v="0"/>
    <x v="0"/>
  </r>
  <r>
    <x v="2"/>
    <x v="3"/>
    <x v="3"/>
    <x v="4"/>
    <x v="3"/>
    <x v="2"/>
    <x v="1"/>
    <x v="12"/>
    <x v="0"/>
    <x v="1"/>
    <x v="0"/>
    <x v="0"/>
    <x v="0"/>
    <x v="0"/>
  </r>
  <r>
    <x v="2"/>
    <x v="4"/>
    <x v="0"/>
    <x v="4"/>
    <x v="6"/>
    <x v="4"/>
    <x v="2"/>
    <x v="13"/>
    <x v="0"/>
    <x v="0"/>
    <x v="0"/>
    <x v="1"/>
    <x v="0"/>
    <x v="0"/>
  </r>
  <r>
    <x v="2"/>
    <x v="1"/>
    <x v="4"/>
    <x v="4"/>
    <x v="6"/>
    <x v="2"/>
    <x v="2"/>
    <x v="1"/>
    <x v="1"/>
    <x v="1"/>
    <x v="1"/>
    <x v="0"/>
    <x v="0"/>
    <x v="0"/>
  </r>
  <r>
    <x v="1"/>
    <x v="4"/>
    <x v="0"/>
    <x v="1"/>
    <x v="0"/>
    <x v="0"/>
    <x v="2"/>
    <x v="7"/>
    <x v="0"/>
    <x v="0"/>
    <x v="1"/>
    <x v="0"/>
    <x v="0"/>
    <x v="0"/>
  </r>
  <r>
    <x v="2"/>
    <x v="3"/>
    <x v="0"/>
    <x v="4"/>
    <x v="3"/>
    <x v="2"/>
    <x v="1"/>
    <x v="11"/>
    <x v="1"/>
    <x v="0"/>
    <x v="0"/>
    <x v="0"/>
    <x v="0"/>
    <x v="0"/>
  </r>
  <r>
    <x v="2"/>
    <x v="4"/>
    <x v="2"/>
    <x v="7"/>
    <x v="3"/>
    <x v="3"/>
    <x v="2"/>
    <x v="3"/>
    <x v="1"/>
    <x v="0"/>
    <x v="1"/>
    <x v="0"/>
    <x v="0"/>
    <x v="0"/>
  </r>
  <r>
    <x v="2"/>
    <x v="3"/>
    <x v="4"/>
    <x v="4"/>
    <x v="4"/>
    <x v="7"/>
    <x v="2"/>
    <x v="6"/>
    <x v="1"/>
    <x v="1"/>
    <x v="1"/>
    <x v="0"/>
    <x v="1"/>
    <x v="0"/>
  </r>
  <r>
    <x v="2"/>
    <x v="3"/>
    <x v="0"/>
    <x v="1"/>
    <x v="2"/>
    <x v="6"/>
    <x v="2"/>
    <x v="7"/>
    <x v="0"/>
    <x v="0"/>
    <x v="0"/>
    <x v="0"/>
    <x v="0"/>
    <x v="0"/>
  </r>
  <r>
    <x v="2"/>
    <x v="6"/>
    <x v="0"/>
    <x v="4"/>
    <x v="3"/>
    <x v="4"/>
    <x v="2"/>
    <x v="11"/>
    <x v="0"/>
    <x v="0"/>
    <x v="0"/>
    <x v="0"/>
    <x v="0"/>
    <x v="1"/>
  </r>
  <r>
    <x v="1"/>
    <x v="1"/>
    <x v="1"/>
    <x v="4"/>
    <x v="5"/>
    <x v="1"/>
    <x v="2"/>
    <x v="3"/>
    <x v="0"/>
    <x v="0"/>
    <x v="1"/>
    <x v="1"/>
    <x v="0"/>
    <x v="0"/>
  </r>
  <r>
    <x v="1"/>
    <x v="2"/>
    <x v="0"/>
    <x v="4"/>
    <x v="6"/>
    <x v="4"/>
    <x v="2"/>
    <x v="10"/>
    <x v="0"/>
    <x v="1"/>
    <x v="1"/>
    <x v="0"/>
    <x v="0"/>
    <x v="0"/>
  </r>
  <r>
    <x v="2"/>
    <x v="4"/>
    <x v="0"/>
    <x v="1"/>
    <x v="1"/>
    <x v="1"/>
    <x v="2"/>
    <x v="5"/>
    <x v="0"/>
    <x v="1"/>
    <x v="0"/>
    <x v="0"/>
    <x v="1"/>
    <x v="0"/>
  </r>
  <r>
    <x v="2"/>
    <x v="6"/>
    <x v="0"/>
    <x v="4"/>
    <x v="3"/>
    <x v="2"/>
    <x v="2"/>
    <x v="13"/>
    <x v="0"/>
    <x v="1"/>
    <x v="0"/>
    <x v="0"/>
    <x v="0"/>
    <x v="0"/>
  </r>
  <r>
    <x v="1"/>
    <x v="1"/>
    <x v="0"/>
    <x v="1"/>
    <x v="0"/>
    <x v="0"/>
    <x v="2"/>
    <x v="5"/>
    <x v="1"/>
    <x v="1"/>
    <x v="0"/>
    <x v="0"/>
    <x v="0"/>
    <x v="0"/>
  </r>
  <r>
    <x v="2"/>
    <x v="4"/>
    <x v="4"/>
    <x v="4"/>
    <x v="1"/>
    <x v="7"/>
    <x v="2"/>
    <x v="6"/>
    <x v="0"/>
    <x v="0"/>
    <x v="1"/>
    <x v="0"/>
    <x v="0"/>
    <x v="0"/>
  </r>
  <r>
    <x v="2"/>
    <x v="3"/>
    <x v="2"/>
    <x v="4"/>
    <x v="5"/>
    <x v="7"/>
    <x v="2"/>
    <x v="5"/>
    <x v="0"/>
    <x v="0"/>
    <x v="1"/>
    <x v="0"/>
    <x v="1"/>
    <x v="0"/>
  </r>
  <r>
    <x v="2"/>
    <x v="4"/>
    <x v="0"/>
    <x v="4"/>
    <x v="3"/>
    <x v="6"/>
    <x v="2"/>
    <x v="1"/>
    <x v="1"/>
    <x v="1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5" cacheId="0" dataOnRows="1" applyNumberFormats="0" applyBorderFormats="0" applyFontFormats="0" applyPatternFormats="0" applyAlignmentFormats="0" applyWidthHeightFormats="1" dataCaption="データ" updatedVersion="1" showMemberPropertyTips="0" useAutoFormatting="1" itemPrintTitles="1" createdVersion="1" indent="0" compact="0" compactData="0" gridDropZones="1">
  <location ref="P17:T24" firstHeaderRow="1" firstDataRow="2" firstDataCol="1"/>
  <pivotFields count="14">
    <pivotField axis="axisCol" dataField="1" compact="0" outline="0" subtotalTop="0" showAll="0" includeNewItemsInFilter="1">
      <items count="4">
        <item n="あり" x="1"/>
        <item n="なし" x="2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n="非常に便利" x="3"/>
        <item n="便利" x="2"/>
        <item n="不便" x="1"/>
        <item n="非常に不便" x="4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>
      <items count="3">
        <item x="1"/>
        <item x="0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データの個数 / 利用経験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opLeftCell="I4" workbookViewId="0">
      <selection activeCell="V23" sqref="V23"/>
    </sheetView>
  </sheetViews>
  <sheetFormatPr defaultRowHeight="13.5"/>
  <cols>
    <col min="2" max="2" width="6.875" customWidth="1"/>
    <col min="3" max="3" width="4.75" customWidth="1"/>
    <col min="4" max="5" width="7.625" customWidth="1"/>
    <col min="6" max="6" width="7.25" customWidth="1"/>
    <col min="7" max="7" width="5.75" customWidth="1"/>
    <col min="8" max="8" width="9.5" customWidth="1"/>
    <col min="9" max="9" width="2.5" bestFit="1" customWidth="1"/>
    <col min="10" max="10" width="5.75" customWidth="1"/>
    <col min="11" max="11" width="6.625" customWidth="1"/>
    <col min="12" max="12" width="6" customWidth="1"/>
    <col min="13" max="13" width="8.25" customWidth="1"/>
    <col min="14" max="14" width="9.875" customWidth="1"/>
    <col min="15" max="15" width="17.625" bestFit="1" customWidth="1"/>
    <col min="16" max="16" width="23" customWidth="1"/>
    <col min="17" max="17" width="11.125" customWidth="1"/>
    <col min="18" max="18" width="11.25" customWidth="1"/>
    <col min="19" max="19" width="0.25" customWidth="1"/>
    <col min="20" max="20" width="5.25" customWidth="1"/>
    <col min="21" max="21" width="3.5" customWidth="1"/>
    <col min="22" max="22" width="6.875" customWidth="1"/>
    <col min="23" max="24" width="2.5" customWidth="1"/>
    <col min="25" max="25" width="6.875" customWidth="1"/>
    <col min="26" max="26" width="2.5" customWidth="1"/>
    <col min="27" max="27" width="6.875" customWidth="1"/>
    <col min="28" max="28" width="6.5" customWidth="1"/>
    <col min="29" max="29" width="11" customWidth="1"/>
    <col min="30" max="30" width="5.25" customWidth="1"/>
    <col min="31" max="31" width="11" customWidth="1"/>
    <col min="32" max="32" width="6.875" customWidth="1"/>
    <col min="33" max="33" width="6.5" customWidth="1"/>
    <col min="34" max="34" width="6.875" customWidth="1"/>
    <col min="35" max="36" width="6.5" customWidth="1"/>
    <col min="37" max="39" width="11" customWidth="1"/>
    <col min="40" max="40" width="5.25" customWidth="1"/>
    <col min="41" max="41" width="11" customWidth="1"/>
    <col min="42" max="42" width="6.875" customWidth="1"/>
    <col min="43" max="43" width="6.5" customWidth="1"/>
    <col min="44" max="44" width="6.875" customWidth="1"/>
    <col min="45" max="45" width="6.5" customWidth="1"/>
    <col min="46" max="47" width="11" customWidth="1"/>
    <col min="48" max="48" width="6.875" customWidth="1"/>
    <col min="49" max="49" width="6.5" customWidth="1"/>
    <col min="50" max="50" width="11" customWidth="1"/>
    <col min="51" max="51" width="6.875" customWidth="1"/>
    <col min="52" max="52" width="6.5" customWidth="1"/>
    <col min="53" max="53" width="6.875" customWidth="1"/>
    <col min="54" max="55" width="6.5" customWidth="1"/>
    <col min="56" max="59" width="11" customWidth="1"/>
    <col min="60" max="60" width="5.25" customWidth="1"/>
    <col min="61" max="63" width="11" customWidth="1"/>
    <col min="64" max="64" width="6.875" customWidth="1"/>
    <col min="65" max="65" width="6.5" customWidth="1"/>
    <col min="66" max="66" width="11" customWidth="1"/>
    <col min="67" max="67" width="6.875" customWidth="1"/>
    <col min="68" max="68" width="6.5" customWidth="1"/>
    <col min="69" max="69" width="6.875" customWidth="1"/>
    <col min="70" max="70" width="6.5" customWidth="1"/>
    <col min="71" max="72" width="11" customWidth="1"/>
    <col min="73" max="73" width="6.875" customWidth="1"/>
    <col min="74" max="74" width="6.5" customWidth="1"/>
    <col min="75" max="75" width="11" customWidth="1"/>
    <col min="76" max="76" width="6.875" customWidth="1"/>
    <col min="77" max="77" width="6.5" customWidth="1"/>
    <col min="78" max="78" width="6.875" customWidth="1"/>
    <col min="79" max="80" width="6.5" customWidth="1"/>
    <col min="81" max="85" width="11" bestFit="1" customWidth="1"/>
    <col min="86" max="86" width="5.25" customWidth="1"/>
  </cols>
  <sheetData>
    <row r="1" spans="1:16">
      <c r="A1" s="12" t="s">
        <v>5</v>
      </c>
      <c r="B1" s="31" t="s">
        <v>16</v>
      </c>
      <c r="C1" s="32" t="s">
        <v>44</v>
      </c>
      <c r="D1" s="35" t="s">
        <v>24</v>
      </c>
      <c r="E1" s="36" t="s">
        <v>42</v>
      </c>
      <c r="F1" s="37" t="s">
        <v>42</v>
      </c>
      <c r="G1" s="12" t="s">
        <v>25</v>
      </c>
      <c r="H1" s="42" t="s">
        <v>23</v>
      </c>
      <c r="I1" s="35" t="s">
        <v>22</v>
      </c>
      <c r="J1" s="36" t="s">
        <v>43</v>
      </c>
      <c r="K1" s="36" t="s">
        <v>43</v>
      </c>
      <c r="L1" s="36" t="s">
        <v>43</v>
      </c>
      <c r="M1" s="36" t="s">
        <v>43</v>
      </c>
      <c r="N1" s="37" t="s">
        <v>43</v>
      </c>
      <c r="O1" s="38"/>
      <c r="P1" s="38"/>
    </row>
    <row r="2" spans="1:16">
      <c r="A2" s="13"/>
      <c r="B2" s="33"/>
      <c r="C2" s="34"/>
      <c r="D2" s="5"/>
      <c r="E2" s="5"/>
      <c r="F2" s="5"/>
      <c r="G2" s="13"/>
      <c r="H2" s="42"/>
      <c r="I2" s="5"/>
      <c r="J2" s="5"/>
      <c r="K2" s="5"/>
      <c r="L2" s="5"/>
      <c r="M2" s="5"/>
      <c r="N2" s="6"/>
    </row>
    <row r="3" spans="1:16">
      <c r="A3" s="1">
        <v>1</v>
      </c>
      <c r="B3" s="1">
        <v>3</v>
      </c>
      <c r="C3" s="1">
        <v>5</v>
      </c>
      <c r="D3" s="1">
        <v>2</v>
      </c>
      <c r="E3" s="1">
        <v>3</v>
      </c>
      <c r="F3" s="1">
        <v>5</v>
      </c>
      <c r="G3" s="1">
        <v>3</v>
      </c>
      <c r="H3" s="2">
        <v>5000</v>
      </c>
      <c r="I3" s="1">
        <v>1</v>
      </c>
      <c r="J3" s="1"/>
      <c r="K3" s="1"/>
      <c r="L3" s="1"/>
      <c r="M3" s="1"/>
      <c r="N3" s="1"/>
    </row>
    <row r="4" spans="1:16">
      <c r="A4" s="1">
        <v>1</v>
      </c>
      <c r="B4" s="1">
        <v>5</v>
      </c>
      <c r="C4" s="1"/>
      <c r="D4" s="1">
        <v>7</v>
      </c>
      <c r="E4" s="1"/>
      <c r="F4" s="1"/>
      <c r="G4" s="1">
        <v>2</v>
      </c>
      <c r="H4" s="2">
        <v>2000</v>
      </c>
      <c r="I4" s="1"/>
      <c r="J4" s="1"/>
      <c r="K4" s="1"/>
      <c r="L4" s="1"/>
      <c r="M4" s="1">
        <v>1</v>
      </c>
      <c r="N4" s="1"/>
    </row>
    <row r="5" spans="1:16">
      <c r="A5" s="1">
        <v>2</v>
      </c>
      <c r="B5" s="1">
        <v>3</v>
      </c>
      <c r="C5" s="1"/>
      <c r="D5" s="1">
        <v>2</v>
      </c>
      <c r="E5" s="1">
        <v>1</v>
      </c>
      <c r="F5" s="1">
        <v>3</v>
      </c>
      <c r="G5" s="1">
        <v>2</v>
      </c>
      <c r="H5" s="2">
        <v>2000</v>
      </c>
      <c r="I5" s="1"/>
      <c r="J5" s="1"/>
      <c r="K5" s="1">
        <v>1</v>
      </c>
      <c r="L5" s="1"/>
      <c r="M5" s="1"/>
      <c r="N5" s="1"/>
    </row>
    <row r="6" spans="1:16">
      <c r="A6" s="1">
        <v>2</v>
      </c>
      <c r="B6" s="1">
        <v>1</v>
      </c>
      <c r="C6" s="1">
        <v>3</v>
      </c>
      <c r="D6" s="1">
        <v>3</v>
      </c>
      <c r="E6" s="1">
        <v>2</v>
      </c>
      <c r="F6" s="1">
        <v>1</v>
      </c>
      <c r="G6" s="1">
        <v>1</v>
      </c>
      <c r="H6" s="2">
        <v>54</v>
      </c>
      <c r="I6" s="1">
        <v>1</v>
      </c>
      <c r="J6" s="1">
        <v>1</v>
      </c>
      <c r="K6" s="1"/>
      <c r="L6" s="1"/>
      <c r="M6" s="1">
        <v>1</v>
      </c>
      <c r="N6" s="1"/>
    </row>
    <row r="7" spans="1:16">
      <c r="A7" s="1">
        <v>2</v>
      </c>
      <c r="B7" s="1">
        <v>5</v>
      </c>
      <c r="C7" s="1"/>
      <c r="D7" s="1">
        <v>1</v>
      </c>
      <c r="E7" s="1">
        <v>2</v>
      </c>
      <c r="F7" s="1">
        <v>6</v>
      </c>
      <c r="G7" s="1">
        <v>3</v>
      </c>
      <c r="H7" s="2">
        <v>100</v>
      </c>
      <c r="I7" s="1"/>
      <c r="J7" s="1"/>
      <c r="K7" s="1">
        <v>1</v>
      </c>
      <c r="L7" s="1"/>
      <c r="M7" s="1"/>
      <c r="N7" s="1"/>
    </row>
    <row r="8" spans="1:16">
      <c r="A8" s="1">
        <v>2</v>
      </c>
      <c r="B8" s="1">
        <v>2</v>
      </c>
      <c r="C8" s="1"/>
      <c r="D8" s="1">
        <v>1</v>
      </c>
      <c r="E8" s="1">
        <v>2</v>
      </c>
      <c r="F8" s="1">
        <v>3</v>
      </c>
      <c r="G8" s="1">
        <v>4</v>
      </c>
      <c r="H8" s="2">
        <v>1000</v>
      </c>
      <c r="I8" s="1"/>
      <c r="J8" s="1"/>
      <c r="K8" s="1">
        <v>1</v>
      </c>
      <c r="L8" s="1"/>
      <c r="M8" s="1"/>
      <c r="N8" s="1"/>
    </row>
    <row r="9" spans="1:16">
      <c r="A9" s="1">
        <v>2</v>
      </c>
      <c r="B9" s="1">
        <v>1</v>
      </c>
      <c r="C9" s="1">
        <v>2</v>
      </c>
      <c r="D9" s="1">
        <v>1</v>
      </c>
      <c r="E9" s="1">
        <v>2</v>
      </c>
      <c r="F9" s="1">
        <v>7</v>
      </c>
      <c r="G9" s="1">
        <v>2</v>
      </c>
      <c r="H9" s="2">
        <v>10000</v>
      </c>
      <c r="I9" s="1">
        <v>1</v>
      </c>
      <c r="J9" s="1">
        <v>1</v>
      </c>
      <c r="K9" s="1"/>
      <c r="L9" s="1"/>
      <c r="M9" s="1"/>
      <c r="N9" s="1"/>
    </row>
    <row r="10" spans="1:16">
      <c r="A10" s="1">
        <v>2</v>
      </c>
      <c r="B10" s="1">
        <v>4</v>
      </c>
      <c r="C10" s="1"/>
      <c r="D10" s="1">
        <v>1</v>
      </c>
      <c r="E10" s="1">
        <v>3</v>
      </c>
      <c r="F10" s="1">
        <v>5</v>
      </c>
      <c r="G10" s="1">
        <v>2</v>
      </c>
      <c r="H10" s="2">
        <v>1000</v>
      </c>
      <c r="I10" s="1"/>
      <c r="J10" s="1">
        <v>1</v>
      </c>
      <c r="K10" s="1"/>
      <c r="L10" s="1">
        <v>1</v>
      </c>
      <c r="M10" s="1"/>
      <c r="N10" s="1"/>
    </row>
    <row r="11" spans="1:16">
      <c r="A11" s="1">
        <v>2</v>
      </c>
      <c r="B11" s="1">
        <v>3</v>
      </c>
      <c r="C11" s="1">
        <v>5</v>
      </c>
      <c r="D11" s="1">
        <v>1</v>
      </c>
      <c r="E11" s="1">
        <v>3</v>
      </c>
      <c r="F11" s="1">
        <v>5</v>
      </c>
      <c r="G11" s="1">
        <v>4</v>
      </c>
      <c r="H11" s="2">
        <v>1000</v>
      </c>
      <c r="I11" s="1"/>
      <c r="J11" s="1"/>
      <c r="K11" s="1">
        <v>1</v>
      </c>
      <c r="L11" s="1"/>
      <c r="M11" s="1"/>
      <c r="N11" s="1"/>
    </row>
    <row r="12" spans="1:16">
      <c r="A12" s="1">
        <v>2</v>
      </c>
      <c r="B12" s="1">
        <v>1</v>
      </c>
      <c r="C12" s="1">
        <v>5</v>
      </c>
      <c r="D12" s="1">
        <v>1</v>
      </c>
      <c r="E12" s="1">
        <v>2</v>
      </c>
      <c r="F12" s="1">
        <v>5</v>
      </c>
      <c r="G12" s="1">
        <v>2</v>
      </c>
      <c r="H12" s="3">
        <v>0</v>
      </c>
      <c r="I12" s="1">
        <v>1</v>
      </c>
      <c r="J12" s="1"/>
      <c r="K12" s="1"/>
      <c r="L12" s="1"/>
      <c r="M12" s="1"/>
      <c r="N12" s="1"/>
    </row>
    <row r="13" spans="1:16">
      <c r="A13" s="1">
        <v>2</v>
      </c>
      <c r="B13" s="1">
        <v>2</v>
      </c>
      <c r="C13" s="1">
        <v>3</v>
      </c>
      <c r="D13" s="1">
        <v>5</v>
      </c>
      <c r="E13" s="1">
        <v>6</v>
      </c>
      <c r="F13" s="1">
        <v>7</v>
      </c>
      <c r="G13" s="1">
        <v>3</v>
      </c>
      <c r="H13" s="2">
        <v>10000</v>
      </c>
      <c r="I13" s="1"/>
      <c r="J13" s="1"/>
      <c r="K13" s="1"/>
      <c r="L13" s="1"/>
      <c r="M13" s="1"/>
      <c r="N13" s="1">
        <v>1</v>
      </c>
    </row>
    <row r="14" spans="1:16">
      <c r="A14" s="1">
        <v>1</v>
      </c>
      <c r="B14" s="1">
        <v>3</v>
      </c>
      <c r="C14" s="1">
        <v>5</v>
      </c>
      <c r="D14" s="1">
        <v>3</v>
      </c>
      <c r="E14" s="1">
        <v>1</v>
      </c>
      <c r="F14" s="1">
        <v>5</v>
      </c>
      <c r="G14" s="1">
        <v>1</v>
      </c>
      <c r="H14" s="2">
        <v>5000</v>
      </c>
      <c r="I14" s="1">
        <v>1</v>
      </c>
      <c r="J14" s="1">
        <v>1</v>
      </c>
      <c r="K14" s="1">
        <v>1</v>
      </c>
      <c r="L14" s="1"/>
      <c r="M14" s="1"/>
      <c r="N14" s="1"/>
    </row>
    <row r="15" spans="1:16">
      <c r="A15" s="1">
        <v>2</v>
      </c>
      <c r="B15" s="1">
        <v>1</v>
      </c>
      <c r="C15" s="1">
        <v>4</v>
      </c>
      <c r="D15" s="1">
        <v>1</v>
      </c>
      <c r="E15" s="1">
        <v>2</v>
      </c>
      <c r="F15" s="1">
        <v>3</v>
      </c>
      <c r="G15" s="1">
        <v>2</v>
      </c>
      <c r="H15" s="2">
        <v>10000</v>
      </c>
      <c r="I15" s="1"/>
      <c r="J15" s="1"/>
      <c r="K15" s="1">
        <v>1</v>
      </c>
      <c r="L15" s="1"/>
      <c r="M15" s="1"/>
      <c r="N15" s="1"/>
    </row>
    <row r="16" spans="1:16">
      <c r="A16" s="1">
        <v>1</v>
      </c>
      <c r="B16" s="1">
        <v>1</v>
      </c>
      <c r="C16" s="1"/>
      <c r="D16" s="1">
        <v>1</v>
      </c>
      <c r="E16" s="1"/>
      <c r="F16" s="1"/>
      <c r="G16" s="1">
        <v>1</v>
      </c>
      <c r="H16" s="3">
        <v>0</v>
      </c>
      <c r="I16" s="1">
        <v>1</v>
      </c>
      <c r="J16" s="1"/>
      <c r="K16" s="1"/>
      <c r="L16" s="1"/>
      <c r="M16" s="1"/>
      <c r="N16" s="1"/>
    </row>
    <row r="17" spans="1:20">
      <c r="A17" s="1">
        <v>2</v>
      </c>
      <c r="B17" s="1">
        <v>2</v>
      </c>
      <c r="C17" s="1"/>
      <c r="D17" s="1">
        <v>5</v>
      </c>
      <c r="E17" s="1">
        <v>1</v>
      </c>
      <c r="F17" s="1">
        <v>4</v>
      </c>
      <c r="G17" s="1">
        <v>1</v>
      </c>
      <c r="H17" s="2">
        <v>1000</v>
      </c>
      <c r="I17" s="1">
        <v>1</v>
      </c>
      <c r="J17" s="1">
        <v>1</v>
      </c>
      <c r="K17" s="1">
        <v>1</v>
      </c>
      <c r="L17" s="1"/>
      <c r="M17" s="1"/>
      <c r="N17" s="1"/>
      <c r="P17" s="14" t="s">
        <v>45</v>
      </c>
      <c r="Q17" s="14" t="s">
        <v>39</v>
      </c>
      <c r="R17" s="15"/>
      <c r="S17" s="15"/>
      <c r="T17" s="16"/>
    </row>
    <row r="18" spans="1:20">
      <c r="A18" s="1">
        <v>1</v>
      </c>
      <c r="B18" s="1">
        <v>5</v>
      </c>
      <c r="C18" s="1"/>
      <c r="D18" s="1">
        <v>2</v>
      </c>
      <c r="E18" s="1">
        <v>4</v>
      </c>
      <c r="F18" s="1">
        <v>1</v>
      </c>
      <c r="G18" s="1">
        <v>2</v>
      </c>
      <c r="H18" s="2">
        <v>5000</v>
      </c>
      <c r="I18" s="1"/>
      <c r="J18" s="1">
        <v>1</v>
      </c>
      <c r="K18" s="1">
        <v>1</v>
      </c>
      <c r="L18" s="1"/>
      <c r="M18" s="1"/>
      <c r="N18" s="1"/>
      <c r="P18" s="14" t="s">
        <v>46</v>
      </c>
      <c r="Q18" s="17" t="s">
        <v>51</v>
      </c>
      <c r="R18" s="18" t="s">
        <v>52</v>
      </c>
      <c r="S18" s="18" t="s">
        <v>40</v>
      </c>
      <c r="T18" s="19" t="s">
        <v>41</v>
      </c>
    </row>
    <row r="19" spans="1:20">
      <c r="A19" s="1">
        <v>2</v>
      </c>
      <c r="B19" s="1">
        <v>4</v>
      </c>
      <c r="C19" s="1"/>
      <c r="D19" s="1">
        <v>2</v>
      </c>
      <c r="E19" s="1">
        <v>1</v>
      </c>
      <c r="F19" s="1">
        <v>4</v>
      </c>
      <c r="G19" s="1">
        <v>2</v>
      </c>
      <c r="H19" s="2">
        <v>5000</v>
      </c>
      <c r="I19" s="1"/>
      <c r="J19" s="1">
        <v>1</v>
      </c>
      <c r="K19" s="1"/>
      <c r="L19" s="1"/>
      <c r="M19" s="1"/>
      <c r="N19" s="1"/>
      <c r="P19" s="17" t="s">
        <v>47</v>
      </c>
      <c r="Q19" s="20">
        <v>2</v>
      </c>
      <c r="R19" s="21">
        <v>3</v>
      </c>
      <c r="S19" s="21"/>
      <c r="T19" s="22">
        <v>5</v>
      </c>
    </row>
    <row r="20" spans="1:20">
      <c r="A20" s="1">
        <v>2</v>
      </c>
      <c r="B20" s="1">
        <v>1</v>
      </c>
      <c r="C20" s="1">
        <v>3</v>
      </c>
      <c r="D20" s="1">
        <v>1</v>
      </c>
      <c r="E20" s="1">
        <v>2</v>
      </c>
      <c r="F20" s="1">
        <v>4</v>
      </c>
      <c r="G20" s="1">
        <v>1</v>
      </c>
      <c r="H20" s="2">
        <v>10000</v>
      </c>
      <c r="I20" s="1"/>
      <c r="J20" s="1"/>
      <c r="K20" s="1">
        <v>1</v>
      </c>
      <c r="L20" s="1"/>
      <c r="M20" s="1"/>
      <c r="N20" s="1"/>
      <c r="P20" s="23" t="s">
        <v>48</v>
      </c>
      <c r="Q20" s="24">
        <v>7</v>
      </c>
      <c r="R20" s="25">
        <v>32</v>
      </c>
      <c r="S20" s="25"/>
      <c r="T20" s="26">
        <v>39</v>
      </c>
    </row>
    <row r="21" spans="1:20">
      <c r="A21" s="1">
        <v>2</v>
      </c>
      <c r="B21" s="1">
        <v>1</v>
      </c>
      <c r="C21" s="1"/>
      <c r="D21" s="1">
        <v>1</v>
      </c>
      <c r="E21" s="1">
        <v>2</v>
      </c>
      <c r="F21" s="1">
        <v>3</v>
      </c>
      <c r="G21" s="1">
        <v>3</v>
      </c>
      <c r="H21" s="2">
        <v>10000</v>
      </c>
      <c r="I21" s="1"/>
      <c r="J21" s="1"/>
      <c r="K21" s="1">
        <v>1</v>
      </c>
      <c r="L21" s="1"/>
      <c r="M21" s="1"/>
      <c r="N21" s="1"/>
      <c r="P21" s="23" t="s">
        <v>49</v>
      </c>
      <c r="Q21" s="24">
        <v>1</v>
      </c>
      <c r="R21" s="25">
        <v>8</v>
      </c>
      <c r="S21" s="25"/>
      <c r="T21" s="26">
        <v>9</v>
      </c>
    </row>
    <row r="22" spans="1:20">
      <c r="A22" s="1">
        <v>2</v>
      </c>
      <c r="B22" s="1">
        <v>1</v>
      </c>
      <c r="C22" s="1">
        <v>4</v>
      </c>
      <c r="D22" s="1">
        <v>3</v>
      </c>
      <c r="E22" s="1">
        <v>1</v>
      </c>
      <c r="F22" s="1">
        <v>5</v>
      </c>
      <c r="G22" s="1">
        <v>2</v>
      </c>
      <c r="H22" s="2">
        <v>5000</v>
      </c>
      <c r="I22" s="1">
        <v>1</v>
      </c>
      <c r="J22" s="1">
        <v>1</v>
      </c>
      <c r="K22" s="1">
        <v>1</v>
      </c>
      <c r="L22" s="1"/>
      <c r="M22" s="1"/>
      <c r="N22" s="1"/>
      <c r="P22" s="23" t="s">
        <v>50</v>
      </c>
      <c r="Q22" s="24"/>
      <c r="R22" s="25">
        <v>3</v>
      </c>
      <c r="S22" s="25"/>
      <c r="T22" s="26">
        <v>3</v>
      </c>
    </row>
    <row r="23" spans="1:20">
      <c r="A23" s="1">
        <v>2</v>
      </c>
      <c r="B23" s="1">
        <v>1</v>
      </c>
      <c r="C23" s="1">
        <v>3</v>
      </c>
      <c r="D23" s="1">
        <v>1</v>
      </c>
      <c r="E23" s="1">
        <v>3</v>
      </c>
      <c r="F23" s="1">
        <v>5</v>
      </c>
      <c r="G23" s="1">
        <v>2</v>
      </c>
      <c r="H23" s="2">
        <v>5000</v>
      </c>
      <c r="I23" s="1">
        <v>1</v>
      </c>
      <c r="J23" s="1">
        <v>1</v>
      </c>
      <c r="K23" s="1">
        <v>1</v>
      </c>
      <c r="L23" s="1"/>
      <c r="M23" s="1"/>
      <c r="N23" s="1"/>
      <c r="P23" s="23" t="s">
        <v>40</v>
      </c>
      <c r="Q23" s="24"/>
      <c r="R23" s="25"/>
      <c r="S23" s="25"/>
      <c r="T23" s="26"/>
    </row>
    <row r="24" spans="1:20">
      <c r="A24" s="1">
        <v>2</v>
      </c>
      <c r="B24" s="1">
        <v>2</v>
      </c>
      <c r="C24" s="1">
        <v>3</v>
      </c>
      <c r="D24" s="1">
        <v>1</v>
      </c>
      <c r="E24" s="1">
        <v>2</v>
      </c>
      <c r="F24" s="1">
        <v>3</v>
      </c>
      <c r="G24" s="1">
        <v>2</v>
      </c>
      <c r="H24" s="2">
        <v>1000</v>
      </c>
      <c r="I24" s="1"/>
      <c r="J24" s="1">
        <v>1</v>
      </c>
      <c r="K24" s="1"/>
      <c r="L24" s="1"/>
      <c r="M24" s="1">
        <v>1</v>
      </c>
      <c r="N24" s="1"/>
      <c r="P24" s="27" t="s">
        <v>41</v>
      </c>
      <c r="Q24" s="28">
        <v>10</v>
      </c>
      <c r="R24" s="29">
        <v>46</v>
      </c>
      <c r="S24" s="29"/>
      <c r="T24" s="30">
        <v>56</v>
      </c>
    </row>
    <row r="25" spans="1:20">
      <c r="A25" s="1">
        <v>2</v>
      </c>
      <c r="B25" s="1">
        <v>1</v>
      </c>
      <c r="C25" s="1"/>
      <c r="D25" s="1">
        <v>2</v>
      </c>
      <c r="E25" s="1">
        <v>4</v>
      </c>
      <c r="F25" s="1">
        <v>6</v>
      </c>
      <c r="G25" s="1">
        <v>2</v>
      </c>
      <c r="H25" s="2">
        <v>10000</v>
      </c>
      <c r="I25" s="1">
        <v>1</v>
      </c>
      <c r="J25" s="1">
        <v>1</v>
      </c>
      <c r="K25" s="1"/>
      <c r="L25" s="1"/>
      <c r="M25" s="1"/>
      <c r="N25" s="1"/>
    </row>
    <row r="26" spans="1:20">
      <c r="A26" s="1">
        <v>2</v>
      </c>
      <c r="B26" s="1">
        <v>1</v>
      </c>
      <c r="C26" s="1">
        <v>4</v>
      </c>
      <c r="D26" s="1">
        <v>2</v>
      </c>
      <c r="E26" s="1">
        <v>1</v>
      </c>
      <c r="F26" s="1">
        <v>5</v>
      </c>
      <c r="G26" s="1">
        <v>2</v>
      </c>
      <c r="H26" s="2">
        <v>10000</v>
      </c>
      <c r="I26" s="1">
        <v>1</v>
      </c>
      <c r="J26" s="1"/>
      <c r="K26" s="1">
        <v>1</v>
      </c>
      <c r="L26" s="1"/>
      <c r="M26" s="1">
        <v>1</v>
      </c>
      <c r="N26" s="1"/>
    </row>
    <row r="27" spans="1:20">
      <c r="A27" s="1">
        <v>2</v>
      </c>
      <c r="B27" s="1">
        <v>2</v>
      </c>
      <c r="C27" s="1">
        <v>3</v>
      </c>
      <c r="D27" s="1">
        <v>1</v>
      </c>
      <c r="E27" s="1">
        <v>3</v>
      </c>
      <c r="F27" s="1">
        <v>5</v>
      </c>
      <c r="G27" s="1">
        <v>3</v>
      </c>
      <c r="H27" s="2">
        <v>10000</v>
      </c>
      <c r="I27" s="1"/>
      <c r="J27" s="1"/>
      <c r="K27" s="1">
        <v>1</v>
      </c>
      <c r="L27" s="1"/>
      <c r="M27" s="1"/>
      <c r="N27" s="1"/>
    </row>
    <row r="28" spans="1:20">
      <c r="A28" s="1">
        <v>2</v>
      </c>
      <c r="B28" s="1">
        <v>1</v>
      </c>
      <c r="C28" s="1">
        <v>5</v>
      </c>
      <c r="D28" s="1">
        <v>2</v>
      </c>
      <c r="E28" s="1">
        <v>3</v>
      </c>
      <c r="F28" s="1">
        <v>1</v>
      </c>
      <c r="G28" s="1">
        <v>2</v>
      </c>
      <c r="H28" s="2">
        <v>5000</v>
      </c>
      <c r="I28" s="1">
        <v>1</v>
      </c>
      <c r="J28" s="1">
        <v>1</v>
      </c>
      <c r="K28" s="1"/>
      <c r="L28" s="1"/>
      <c r="M28" s="1"/>
      <c r="N28" s="1"/>
    </row>
    <row r="29" spans="1:20">
      <c r="A29" s="1">
        <v>2</v>
      </c>
      <c r="B29" s="1">
        <v>1</v>
      </c>
      <c r="C29" s="1">
        <v>4</v>
      </c>
      <c r="D29" s="1">
        <v>2</v>
      </c>
      <c r="E29" s="1">
        <v>1</v>
      </c>
      <c r="F29" s="1">
        <v>4</v>
      </c>
      <c r="G29" s="1">
        <v>2</v>
      </c>
      <c r="H29" s="2">
        <v>1000</v>
      </c>
      <c r="I29" s="1"/>
      <c r="J29" s="1"/>
      <c r="K29" s="1">
        <v>1</v>
      </c>
      <c r="L29" s="1"/>
      <c r="M29" s="1"/>
      <c r="N29" s="1"/>
    </row>
    <row r="30" spans="1:20">
      <c r="A30" s="1">
        <v>2</v>
      </c>
      <c r="B30" s="1">
        <v>1</v>
      </c>
      <c r="C30" s="1"/>
      <c r="D30" s="1">
        <v>2</v>
      </c>
      <c r="E30" s="1">
        <v>1</v>
      </c>
      <c r="F30" s="1">
        <v>5</v>
      </c>
      <c r="G30" s="1">
        <v>2</v>
      </c>
      <c r="H30" s="2">
        <v>10000</v>
      </c>
      <c r="I30" s="1">
        <v>1</v>
      </c>
      <c r="J30" s="1"/>
      <c r="K30" s="1">
        <v>1</v>
      </c>
      <c r="L30" s="1">
        <v>1</v>
      </c>
      <c r="M30" s="1">
        <v>1</v>
      </c>
      <c r="N30" s="1"/>
    </row>
    <row r="31" spans="1:20">
      <c r="A31" s="1">
        <v>2</v>
      </c>
      <c r="B31" s="1">
        <v>1</v>
      </c>
      <c r="C31" s="1">
        <v>3</v>
      </c>
      <c r="D31" s="1">
        <v>1</v>
      </c>
      <c r="E31" s="1">
        <v>2</v>
      </c>
      <c r="F31" s="1">
        <v>3</v>
      </c>
      <c r="G31" s="1">
        <v>2</v>
      </c>
      <c r="H31" s="2">
        <v>1000</v>
      </c>
      <c r="I31" s="1">
        <v>1</v>
      </c>
      <c r="J31" s="1"/>
      <c r="K31" s="1"/>
      <c r="L31" s="1"/>
      <c r="M31" s="1"/>
      <c r="N31" s="1"/>
    </row>
    <row r="32" spans="1:20">
      <c r="A32" s="1">
        <v>2</v>
      </c>
      <c r="B32" s="1">
        <v>2</v>
      </c>
      <c r="C32" s="1">
        <v>3</v>
      </c>
      <c r="D32" s="1">
        <v>1</v>
      </c>
      <c r="E32" s="1">
        <v>2</v>
      </c>
      <c r="F32" s="1">
        <v>5</v>
      </c>
      <c r="G32" s="1">
        <v>2</v>
      </c>
      <c r="H32" s="2">
        <v>2500</v>
      </c>
      <c r="I32" s="1"/>
      <c r="J32" s="1">
        <v>1</v>
      </c>
      <c r="K32" s="1">
        <v>1</v>
      </c>
      <c r="L32" s="1"/>
      <c r="M32" s="1"/>
      <c r="N32" s="1"/>
    </row>
    <row r="33" spans="1:14">
      <c r="A33" s="1">
        <v>2</v>
      </c>
      <c r="B33" s="1">
        <v>1</v>
      </c>
      <c r="C33" s="1">
        <v>2</v>
      </c>
      <c r="D33" s="1">
        <v>1</v>
      </c>
      <c r="E33" s="1">
        <v>2</v>
      </c>
      <c r="F33" s="1">
        <v>3</v>
      </c>
      <c r="G33" s="1">
        <v>3</v>
      </c>
      <c r="H33" s="2">
        <v>1000</v>
      </c>
      <c r="I33" s="1">
        <v>1</v>
      </c>
      <c r="J33" s="1"/>
      <c r="K33" s="1"/>
      <c r="L33" s="1"/>
      <c r="M33" s="1"/>
      <c r="N33" s="1"/>
    </row>
    <row r="34" spans="1:14">
      <c r="A34" s="1">
        <v>2</v>
      </c>
      <c r="B34" s="1">
        <v>1</v>
      </c>
      <c r="C34" s="1">
        <v>2</v>
      </c>
      <c r="D34" s="1">
        <v>1</v>
      </c>
      <c r="E34" s="1">
        <v>2</v>
      </c>
      <c r="F34" s="1">
        <v>3</v>
      </c>
      <c r="G34" s="1">
        <v>4</v>
      </c>
      <c r="H34" s="2">
        <v>1000</v>
      </c>
      <c r="I34" s="1">
        <v>1</v>
      </c>
      <c r="J34" s="1">
        <v>1</v>
      </c>
      <c r="K34" s="1">
        <v>1</v>
      </c>
      <c r="L34" s="1"/>
      <c r="M34" s="1"/>
      <c r="N34" s="1"/>
    </row>
    <row r="35" spans="1:14">
      <c r="A35" s="1">
        <v>2</v>
      </c>
      <c r="B35" s="1">
        <v>1</v>
      </c>
      <c r="C35" s="1"/>
      <c r="D35" s="1">
        <v>6</v>
      </c>
      <c r="E35" s="1">
        <v>1</v>
      </c>
      <c r="F35" s="1">
        <v>3</v>
      </c>
      <c r="G35" s="1">
        <v>2</v>
      </c>
      <c r="H35" s="2">
        <v>100000</v>
      </c>
      <c r="I35" s="1"/>
      <c r="J35" s="1"/>
      <c r="K35" s="1">
        <v>1</v>
      </c>
      <c r="L35" s="1"/>
      <c r="M35" s="1"/>
      <c r="N35" s="1"/>
    </row>
    <row r="36" spans="1:14">
      <c r="A36" s="1">
        <v>1</v>
      </c>
      <c r="B36" s="1">
        <v>5</v>
      </c>
      <c r="C36" s="1"/>
      <c r="D36" s="1">
        <v>1</v>
      </c>
      <c r="E36" s="1">
        <v>2</v>
      </c>
      <c r="F36" s="1"/>
      <c r="G36" s="1">
        <v>2</v>
      </c>
      <c r="H36" s="2">
        <v>3000</v>
      </c>
      <c r="I36" s="1">
        <v>1</v>
      </c>
      <c r="J36" s="1">
        <v>1</v>
      </c>
      <c r="K36" s="1"/>
      <c r="L36" s="1">
        <v>1</v>
      </c>
      <c r="M36" s="1">
        <v>1</v>
      </c>
      <c r="N36" s="1"/>
    </row>
    <row r="37" spans="1:14">
      <c r="A37" s="1">
        <v>2</v>
      </c>
      <c r="B37" s="1">
        <v>1</v>
      </c>
      <c r="C37" s="1">
        <v>3</v>
      </c>
      <c r="D37" s="1">
        <v>1</v>
      </c>
      <c r="E37" s="1">
        <v>2</v>
      </c>
      <c r="F37" s="1">
        <v>5</v>
      </c>
      <c r="G37" s="1">
        <v>2</v>
      </c>
      <c r="H37" s="2">
        <v>20000</v>
      </c>
      <c r="I37" s="1">
        <v>1</v>
      </c>
      <c r="J37" s="1">
        <v>1</v>
      </c>
      <c r="K37" s="1">
        <v>1</v>
      </c>
      <c r="L37" s="1">
        <v>1</v>
      </c>
      <c r="M37" s="1"/>
      <c r="N37" s="1"/>
    </row>
    <row r="38" spans="1:14">
      <c r="A38" s="1">
        <v>2</v>
      </c>
      <c r="B38" s="1">
        <v>1</v>
      </c>
      <c r="C38" s="1"/>
      <c r="D38" s="1">
        <v>2</v>
      </c>
      <c r="E38" s="1">
        <v>3</v>
      </c>
      <c r="F38" s="1">
        <v>4</v>
      </c>
      <c r="G38" s="1">
        <v>2</v>
      </c>
      <c r="H38" s="2">
        <v>1000</v>
      </c>
      <c r="I38" s="1">
        <v>1</v>
      </c>
      <c r="J38" s="1">
        <v>1</v>
      </c>
      <c r="K38" s="1"/>
      <c r="L38" s="1"/>
      <c r="M38" s="1">
        <v>1</v>
      </c>
      <c r="N38" s="1"/>
    </row>
    <row r="39" spans="1:14">
      <c r="A39" s="1">
        <v>2</v>
      </c>
      <c r="B39" s="1">
        <v>1</v>
      </c>
      <c r="C39" s="1">
        <v>3</v>
      </c>
      <c r="D39" s="1">
        <v>1</v>
      </c>
      <c r="E39" s="1">
        <v>5</v>
      </c>
      <c r="F39" s="1">
        <v>2</v>
      </c>
      <c r="G39" s="1">
        <v>2</v>
      </c>
      <c r="H39" s="2">
        <v>10000</v>
      </c>
      <c r="I39" s="1">
        <v>1</v>
      </c>
      <c r="J39" s="1"/>
      <c r="K39" s="1"/>
      <c r="L39" s="1"/>
      <c r="M39" s="1"/>
      <c r="N39" s="1"/>
    </row>
    <row r="40" spans="1:14">
      <c r="A40" s="1">
        <v>2</v>
      </c>
      <c r="B40" s="1">
        <v>1</v>
      </c>
      <c r="C40" s="1">
        <v>2</v>
      </c>
      <c r="D40" s="1">
        <v>1</v>
      </c>
      <c r="E40" s="1">
        <v>2</v>
      </c>
      <c r="F40" s="1">
        <v>3</v>
      </c>
      <c r="G40" s="1">
        <v>2</v>
      </c>
      <c r="H40" s="2">
        <v>10000</v>
      </c>
      <c r="I40" s="1">
        <v>1</v>
      </c>
      <c r="J40" s="1"/>
      <c r="K40" s="1">
        <v>1</v>
      </c>
      <c r="L40" s="1"/>
      <c r="M40" s="1"/>
      <c r="N40" s="1"/>
    </row>
    <row r="41" spans="1:14">
      <c r="A41" s="1">
        <v>2</v>
      </c>
      <c r="B41" s="1">
        <v>1</v>
      </c>
      <c r="C41" s="1"/>
      <c r="D41" s="1">
        <v>1</v>
      </c>
      <c r="E41" s="1">
        <v>2</v>
      </c>
      <c r="F41" s="1">
        <v>3</v>
      </c>
      <c r="G41" s="1">
        <v>3</v>
      </c>
      <c r="H41" s="2">
        <v>100000</v>
      </c>
      <c r="I41" s="1"/>
      <c r="J41" s="1"/>
      <c r="K41" s="1">
        <v>1</v>
      </c>
      <c r="L41" s="1"/>
      <c r="M41" s="1"/>
      <c r="N41" s="1"/>
    </row>
    <row r="42" spans="1:14">
      <c r="A42" s="1">
        <v>2</v>
      </c>
      <c r="B42" s="1">
        <v>1</v>
      </c>
      <c r="C42" s="1">
        <v>2</v>
      </c>
      <c r="D42" s="1">
        <v>1</v>
      </c>
      <c r="E42" s="1">
        <v>2</v>
      </c>
      <c r="F42" s="1">
        <v>3</v>
      </c>
      <c r="G42" s="1">
        <v>3</v>
      </c>
      <c r="H42" s="2">
        <v>10</v>
      </c>
      <c r="I42" s="1"/>
      <c r="J42" s="1">
        <v>1</v>
      </c>
      <c r="K42" s="1"/>
      <c r="L42" s="1"/>
      <c r="M42" s="1"/>
      <c r="N42" s="1"/>
    </row>
    <row r="43" spans="1:14">
      <c r="A43" s="1">
        <v>2</v>
      </c>
      <c r="B43" s="1">
        <v>2</v>
      </c>
      <c r="C43" s="1"/>
      <c r="D43" s="1">
        <v>1</v>
      </c>
      <c r="E43" s="1">
        <v>5</v>
      </c>
      <c r="F43" s="1">
        <v>6</v>
      </c>
      <c r="G43" s="1">
        <v>2</v>
      </c>
      <c r="H43" s="2">
        <v>500</v>
      </c>
      <c r="I43" s="1"/>
      <c r="J43" s="1"/>
      <c r="K43" s="1"/>
      <c r="L43" s="1">
        <v>1</v>
      </c>
      <c r="M43" s="1"/>
      <c r="N43" s="1"/>
    </row>
    <row r="44" spans="1:14">
      <c r="A44" s="1">
        <v>2</v>
      </c>
      <c r="B44" s="1">
        <v>3</v>
      </c>
      <c r="C44" s="1">
        <v>4</v>
      </c>
      <c r="D44" s="1">
        <v>1</v>
      </c>
      <c r="E44" s="1">
        <v>5</v>
      </c>
      <c r="F44" s="1">
        <v>3</v>
      </c>
      <c r="G44" s="1">
        <v>2</v>
      </c>
      <c r="H44" s="2">
        <v>5000</v>
      </c>
      <c r="I44" s="1">
        <v>1</v>
      </c>
      <c r="J44" s="1">
        <v>1</v>
      </c>
      <c r="K44" s="1">
        <v>1</v>
      </c>
      <c r="L44" s="1"/>
      <c r="M44" s="1"/>
      <c r="N44" s="1"/>
    </row>
    <row r="45" spans="1:14">
      <c r="A45" s="1">
        <v>1</v>
      </c>
      <c r="B45" s="1">
        <v>2</v>
      </c>
      <c r="C45" s="1"/>
      <c r="D45" s="1">
        <v>2</v>
      </c>
      <c r="E45" s="1"/>
      <c r="F45" s="1"/>
      <c r="G45" s="1">
        <v>2</v>
      </c>
      <c r="H45" s="3">
        <v>0</v>
      </c>
      <c r="I45" s="1"/>
      <c r="J45" s="1"/>
      <c r="K45" s="1">
        <v>1</v>
      </c>
      <c r="L45" s="1"/>
      <c r="M45" s="1"/>
      <c r="N45" s="1"/>
    </row>
    <row r="46" spans="1:14">
      <c r="A46" s="1">
        <v>2</v>
      </c>
      <c r="B46" s="1">
        <v>1</v>
      </c>
      <c r="C46" s="1"/>
      <c r="D46" s="1">
        <v>1</v>
      </c>
      <c r="E46" s="1">
        <v>2</v>
      </c>
      <c r="F46" s="1">
        <v>3</v>
      </c>
      <c r="G46" s="1">
        <v>3</v>
      </c>
      <c r="H46" s="2">
        <v>20000</v>
      </c>
      <c r="I46" s="1">
        <v>1</v>
      </c>
      <c r="J46" s="1"/>
      <c r="K46" s="1"/>
      <c r="L46" s="1"/>
      <c r="M46" s="1"/>
      <c r="N46" s="1"/>
    </row>
    <row r="47" spans="1:14">
      <c r="A47" s="1">
        <v>2</v>
      </c>
      <c r="B47" s="1">
        <v>2</v>
      </c>
      <c r="C47" s="1">
        <v>3</v>
      </c>
      <c r="D47" s="1">
        <v>4</v>
      </c>
      <c r="E47" s="1">
        <v>2</v>
      </c>
      <c r="F47" s="1">
        <v>1</v>
      </c>
      <c r="G47" s="1">
        <v>2</v>
      </c>
      <c r="H47" s="2">
        <v>54</v>
      </c>
      <c r="I47" s="1">
        <v>1</v>
      </c>
      <c r="J47" s="1"/>
      <c r="K47" s="1">
        <v>1</v>
      </c>
      <c r="L47" s="1"/>
      <c r="M47" s="1"/>
      <c r="N47" s="1"/>
    </row>
    <row r="48" spans="1:14">
      <c r="A48" s="1">
        <v>2</v>
      </c>
      <c r="B48" s="1">
        <v>1</v>
      </c>
      <c r="C48" s="1">
        <v>4</v>
      </c>
      <c r="D48" s="1">
        <v>1</v>
      </c>
      <c r="E48" s="1">
        <v>6</v>
      </c>
      <c r="F48" s="1">
        <v>2</v>
      </c>
      <c r="G48" s="1">
        <v>2</v>
      </c>
      <c r="H48" s="2">
        <v>10000</v>
      </c>
      <c r="I48" s="1">
        <v>1</v>
      </c>
      <c r="J48" s="1">
        <v>1</v>
      </c>
      <c r="K48" s="1">
        <v>1</v>
      </c>
      <c r="L48" s="1"/>
      <c r="M48" s="1">
        <v>1</v>
      </c>
      <c r="N48" s="1"/>
    </row>
    <row r="49" spans="1:14">
      <c r="A49" s="1">
        <v>2</v>
      </c>
      <c r="B49" s="1">
        <v>1</v>
      </c>
      <c r="C49" s="1"/>
      <c r="D49" s="1">
        <v>2</v>
      </c>
      <c r="E49" s="1">
        <v>1</v>
      </c>
      <c r="F49" s="1">
        <v>4</v>
      </c>
      <c r="G49" s="1">
        <v>2</v>
      </c>
      <c r="H49" s="3">
        <v>0</v>
      </c>
      <c r="I49" s="1"/>
      <c r="J49" s="1"/>
      <c r="K49" s="1"/>
      <c r="L49" s="1"/>
      <c r="M49" s="1"/>
      <c r="N49" s="1"/>
    </row>
    <row r="50" spans="1:14">
      <c r="A50" s="1">
        <v>2</v>
      </c>
      <c r="B50" s="1">
        <v>6</v>
      </c>
      <c r="C50" s="1"/>
      <c r="D50" s="1">
        <v>1</v>
      </c>
      <c r="E50" s="1">
        <v>2</v>
      </c>
      <c r="F50" s="1">
        <v>6</v>
      </c>
      <c r="G50" s="1">
        <v>2</v>
      </c>
      <c r="H50" s="2">
        <v>20000</v>
      </c>
      <c r="I50" s="1"/>
      <c r="J50" s="1"/>
      <c r="K50" s="1"/>
      <c r="L50" s="1"/>
      <c r="M50" s="1"/>
      <c r="N50" s="1">
        <v>1</v>
      </c>
    </row>
    <row r="51" spans="1:14">
      <c r="A51" s="1">
        <v>1</v>
      </c>
      <c r="B51" s="1">
        <v>3</v>
      </c>
      <c r="C51" s="1">
        <v>5</v>
      </c>
      <c r="D51" s="1">
        <v>1</v>
      </c>
      <c r="E51" s="1">
        <v>4</v>
      </c>
      <c r="F51" s="1">
        <v>5</v>
      </c>
      <c r="G51" s="1">
        <v>2</v>
      </c>
      <c r="H51" s="2">
        <v>54</v>
      </c>
      <c r="I51" s="1"/>
      <c r="J51" s="1"/>
      <c r="K51" s="1">
        <v>1</v>
      </c>
      <c r="L51" s="1">
        <v>1</v>
      </c>
      <c r="M51" s="1"/>
      <c r="N51" s="1"/>
    </row>
    <row r="52" spans="1:14">
      <c r="A52" s="1">
        <v>1</v>
      </c>
      <c r="B52" s="1">
        <v>5</v>
      </c>
      <c r="C52" s="1"/>
      <c r="D52" s="1">
        <v>1</v>
      </c>
      <c r="E52" s="1">
        <v>5</v>
      </c>
      <c r="F52" s="1">
        <v>6</v>
      </c>
      <c r="G52" s="1">
        <v>2</v>
      </c>
      <c r="H52" s="2">
        <v>3000</v>
      </c>
      <c r="I52" s="1"/>
      <c r="J52" s="1">
        <v>1</v>
      </c>
      <c r="K52" s="1">
        <v>1</v>
      </c>
      <c r="L52" s="1"/>
      <c r="M52" s="1"/>
      <c r="N52" s="1"/>
    </row>
    <row r="53" spans="1:14">
      <c r="A53" s="1">
        <v>2</v>
      </c>
      <c r="B53" s="1">
        <v>2</v>
      </c>
      <c r="C53" s="1"/>
      <c r="D53" s="1">
        <v>2</v>
      </c>
      <c r="E53" s="1">
        <v>3</v>
      </c>
      <c r="F53" s="1">
        <v>5</v>
      </c>
      <c r="G53" s="1">
        <v>2</v>
      </c>
      <c r="H53" s="2">
        <v>1000</v>
      </c>
      <c r="I53" s="1"/>
      <c r="J53" s="1">
        <v>1</v>
      </c>
      <c r="K53" s="1"/>
      <c r="L53" s="1"/>
      <c r="M53" s="1">
        <v>1</v>
      </c>
      <c r="N53" s="1"/>
    </row>
    <row r="54" spans="1:14">
      <c r="A54" s="1">
        <v>2</v>
      </c>
      <c r="B54" s="1">
        <v>6</v>
      </c>
      <c r="C54" s="1"/>
      <c r="D54" s="1">
        <v>1</v>
      </c>
      <c r="E54" s="1">
        <v>2</v>
      </c>
      <c r="F54" s="1">
        <v>3</v>
      </c>
      <c r="G54" s="1">
        <v>2</v>
      </c>
      <c r="H54" s="2">
        <v>500</v>
      </c>
      <c r="I54" s="1"/>
      <c r="J54" s="1">
        <v>1</v>
      </c>
      <c r="K54" s="1"/>
      <c r="L54" s="1"/>
      <c r="M54" s="1"/>
      <c r="N54" s="1"/>
    </row>
    <row r="55" spans="1:14">
      <c r="A55" s="1">
        <v>1</v>
      </c>
      <c r="B55" s="1">
        <v>3</v>
      </c>
      <c r="C55" s="1"/>
      <c r="D55" s="1">
        <v>2</v>
      </c>
      <c r="E55" s="1"/>
      <c r="F55" s="1"/>
      <c r="G55" s="1">
        <v>2</v>
      </c>
      <c r="H55" s="2">
        <v>1000</v>
      </c>
      <c r="I55" s="1">
        <v>1</v>
      </c>
      <c r="J55" s="1">
        <v>1</v>
      </c>
      <c r="K55" s="1"/>
      <c r="L55" s="1"/>
      <c r="M55" s="1"/>
      <c r="N55" s="1"/>
    </row>
    <row r="56" spans="1:14">
      <c r="A56" s="1">
        <v>2</v>
      </c>
      <c r="B56" s="1">
        <v>2</v>
      </c>
      <c r="C56" s="1">
        <v>4</v>
      </c>
      <c r="D56" s="1">
        <v>1</v>
      </c>
      <c r="E56" s="1">
        <v>3</v>
      </c>
      <c r="F56" s="1">
        <v>2</v>
      </c>
      <c r="G56" s="1">
        <v>2</v>
      </c>
      <c r="H56" s="2">
        <v>10000</v>
      </c>
      <c r="I56" s="1"/>
      <c r="J56" s="1"/>
      <c r="K56" s="1">
        <v>1</v>
      </c>
      <c r="L56" s="1"/>
      <c r="M56" s="1"/>
      <c r="N56" s="1"/>
    </row>
    <row r="57" spans="1:14">
      <c r="A57" s="1">
        <v>2</v>
      </c>
      <c r="B57" s="1">
        <v>1</v>
      </c>
      <c r="C57" s="1">
        <v>3</v>
      </c>
      <c r="D57" s="1">
        <v>1</v>
      </c>
      <c r="E57" s="1">
        <v>4</v>
      </c>
      <c r="F57" s="1">
        <v>2</v>
      </c>
      <c r="G57" s="1">
        <v>2</v>
      </c>
      <c r="H57" s="2">
        <v>1000</v>
      </c>
      <c r="I57" s="1"/>
      <c r="J57" s="1"/>
      <c r="K57" s="1">
        <v>1</v>
      </c>
      <c r="L57" s="1"/>
      <c r="M57" s="1">
        <v>1</v>
      </c>
      <c r="N57" s="1"/>
    </row>
    <row r="58" spans="1:14">
      <c r="A58" s="1">
        <v>2</v>
      </c>
      <c r="B58" s="1">
        <v>2</v>
      </c>
      <c r="C58" s="1"/>
      <c r="D58" s="1">
        <v>1</v>
      </c>
      <c r="E58" s="1">
        <v>2</v>
      </c>
      <c r="F58" s="1">
        <v>4</v>
      </c>
      <c r="G58" s="1">
        <v>2</v>
      </c>
      <c r="H58" s="2">
        <v>5000</v>
      </c>
      <c r="I58" s="1">
        <v>1</v>
      </c>
      <c r="J58" s="1">
        <v>1</v>
      </c>
      <c r="K58" s="1"/>
      <c r="L58" s="1"/>
      <c r="M58" s="1"/>
      <c r="N58" s="1"/>
    </row>
  </sheetData>
  <mergeCells count="1">
    <mergeCell ref="H1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1"/>
  <sheetViews>
    <sheetView tabSelected="1" topLeftCell="A67" workbookViewId="0">
      <selection activeCell="B70" sqref="B70:J74"/>
    </sheetView>
  </sheetViews>
  <sheetFormatPr defaultRowHeight="13.5"/>
  <cols>
    <col min="1" max="1" width="4" customWidth="1"/>
    <col min="2" max="2" width="10.875" customWidth="1"/>
    <col min="3" max="7" width="3.5" bestFit="1" customWidth="1"/>
    <col min="8" max="10" width="2.5" bestFit="1" customWidth="1"/>
    <col min="11" max="12" width="4.375" customWidth="1"/>
    <col min="13" max="13" width="7.625" customWidth="1"/>
    <col min="14" max="14" width="6.25" customWidth="1"/>
    <col min="15" max="15" width="10" customWidth="1"/>
    <col min="16" max="16" width="17.625" customWidth="1"/>
    <col min="17" max="17" width="13" customWidth="1"/>
    <col min="18" max="23" width="2.5" customWidth="1"/>
    <col min="24" max="24" width="12.875" customWidth="1"/>
  </cols>
  <sheetData>
    <row r="1" spans="1:25">
      <c r="A1" s="42" t="s">
        <v>0</v>
      </c>
      <c r="B1" s="42" t="s">
        <v>5</v>
      </c>
      <c r="C1" s="42" t="s">
        <v>8</v>
      </c>
      <c r="D1" s="42"/>
      <c r="E1" s="42"/>
      <c r="F1" s="42"/>
      <c r="G1" s="42"/>
      <c r="H1" s="42"/>
      <c r="I1" s="42"/>
      <c r="J1" s="42"/>
      <c r="K1" s="42" t="s">
        <v>16</v>
      </c>
      <c r="L1" s="42"/>
      <c r="M1" s="42" t="s">
        <v>24</v>
      </c>
      <c r="N1" s="42"/>
      <c r="O1" s="42"/>
      <c r="P1" s="42" t="s">
        <v>25</v>
      </c>
      <c r="Q1" s="42" t="s">
        <v>23</v>
      </c>
      <c r="R1" s="42" t="s">
        <v>22</v>
      </c>
      <c r="S1" s="42"/>
      <c r="T1" s="42"/>
      <c r="U1" s="42"/>
      <c r="V1" s="42"/>
      <c r="W1" s="42"/>
      <c r="X1" s="42"/>
      <c r="Y1" s="42"/>
    </row>
    <row r="2" spans="1:25">
      <c r="A2" s="42"/>
      <c r="B2" s="42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2"/>
      <c r="L2" s="42"/>
      <c r="M2" s="5">
        <v>1</v>
      </c>
      <c r="N2" s="5">
        <v>2</v>
      </c>
      <c r="O2" s="5">
        <v>3</v>
      </c>
      <c r="P2" s="42"/>
      <c r="Q2" s="42"/>
      <c r="R2" s="5">
        <v>1</v>
      </c>
      <c r="S2" s="5">
        <v>2</v>
      </c>
      <c r="T2" s="5">
        <v>3</v>
      </c>
      <c r="U2" s="5">
        <v>4</v>
      </c>
      <c r="V2" s="5">
        <v>5</v>
      </c>
      <c r="W2" s="6">
        <v>6</v>
      </c>
      <c r="X2" s="42" t="s">
        <v>3</v>
      </c>
      <c r="Y2" s="42"/>
    </row>
    <row r="3" spans="1:25">
      <c r="A3" s="5">
        <v>1</v>
      </c>
      <c r="B3" s="1">
        <v>1</v>
      </c>
      <c r="C3" s="1"/>
      <c r="D3" s="1"/>
      <c r="E3" s="1"/>
      <c r="F3" s="1"/>
      <c r="G3" s="1">
        <v>1</v>
      </c>
      <c r="H3" s="1"/>
      <c r="I3" s="1"/>
      <c r="J3" s="1"/>
      <c r="K3" s="1">
        <v>3</v>
      </c>
      <c r="L3" s="1">
        <v>5</v>
      </c>
      <c r="M3" s="1">
        <v>2</v>
      </c>
      <c r="N3" s="1">
        <v>3</v>
      </c>
      <c r="O3" s="1">
        <v>5</v>
      </c>
      <c r="P3" s="1">
        <v>3</v>
      </c>
      <c r="Q3" s="2">
        <v>5000</v>
      </c>
      <c r="R3" s="1">
        <v>1</v>
      </c>
      <c r="S3" s="1"/>
      <c r="T3" s="1"/>
      <c r="U3" s="1"/>
      <c r="V3" s="1"/>
      <c r="W3" s="1"/>
      <c r="X3" s="43"/>
      <c r="Y3" s="44"/>
    </row>
    <row r="4" spans="1:25">
      <c r="A4" s="5">
        <v>2</v>
      </c>
      <c r="B4" s="1">
        <v>1</v>
      </c>
      <c r="C4" s="1"/>
      <c r="D4" s="1"/>
      <c r="E4" s="1"/>
      <c r="F4" s="1"/>
      <c r="G4" s="1">
        <v>1</v>
      </c>
      <c r="H4" s="1"/>
      <c r="I4" s="1"/>
      <c r="J4" s="1"/>
      <c r="K4" s="1">
        <v>5</v>
      </c>
      <c r="L4" s="1"/>
      <c r="M4" s="1">
        <v>7</v>
      </c>
      <c r="N4" s="1"/>
      <c r="O4" s="1"/>
      <c r="P4" s="1">
        <v>2</v>
      </c>
      <c r="Q4" s="2">
        <v>2000</v>
      </c>
      <c r="R4" s="1"/>
      <c r="S4" s="1"/>
      <c r="T4" s="1"/>
      <c r="U4" s="1"/>
      <c r="V4" s="1">
        <v>1</v>
      </c>
      <c r="W4" s="1"/>
      <c r="X4" s="43"/>
      <c r="Y4" s="44"/>
    </row>
    <row r="5" spans="1:25">
      <c r="A5" s="5">
        <v>3</v>
      </c>
      <c r="B5" s="1">
        <v>2</v>
      </c>
      <c r="C5" s="1"/>
      <c r="D5" s="1"/>
      <c r="E5" s="1"/>
      <c r="F5" s="1"/>
      <c r="G5" s="1"/>
      <c r="H5" s="1"/>
      <c r="I5" s="1"/>
      <c r="J5" s="1"/>
      <c r="K5" s="1">
        <v>3</v>
      </c>
      <c r="L5" s="1"/>
      <c r="M5" s="1">
        <v>2</v>
      </c>
      <c r="N5" s="1">
        <v>1</v>
      </c>
      <c r="O5" s="1">
        <v>3</v>
      </c>
      <c r="P5" s="1">
        <v>2</v>
      </c>
      <c r="Q5" s="2">
        <v>2000</v>
      </c>
      <c r="R5" s="1"/>
      <c r="S5" s="1"/>
      <c r="T5" s="1">
        <v>1</v>
      </c>
      <c r="U5" s="1"/>
      <c r="V5" s="1"/>
      <c r="W5" s="1"/>
      <c r="X5" s="43"/>
      <c r="Y5" s="44"/>
    </row>
    <row r="6" spans="1:25">
      <c r="A6" s="5">
        <v>4</v>
      </c>
      <c r="B6" s="1">
        <v>2</v>
      </c>
      <c r="C6" s="1"/>
      <c r="D6" s="1"/>
      <c r="E6" s="1"/>
      <c r="F6" s="1"/>
      <c r="G6" s="1"/>
      <c r="H6" s="1"/>
      <c r="I6" s="1"/>
      <c r="J6" s="1"/>
      <c r="K6" s="1">
        <v>1</v>
      </c>
      <c r="L6" s="1">
        <v>3</v>
      </c>
      <c r="M6" s="1">
        <v>3</v>
      </c>
      <c r="N6" s="1">
        <v>2</v>
      </c>
      <c r="O6" s="1">
        <v>1</v>
      </c>
      <c r="P6" s="1">
        <v>1</v>
      </c>
      <c r="Q6" s="2">
        <v>54</v>
      </c>
      <c r="R6" s="1">
        <v>1</v>
      </c>
      <c r="S6" s="1">
        <v>1</v>
      </c>
      <c r="T6" s="1"/>
      <c r="U6" s="1"/>
      <c r="V6" s="1">
        <v>1</v>
      </c>
      <c r="W6" s="1"/>
      <c r="X6" s="43"/>
      <c r="Y6" s="44"/>
    </row>
    <row r="7" spans="1:25">
      <c r="A7" s="5">
        <v>5</v>
      </c>
      <c r="B7" s="1">
        <v>2</v>
      </c>
      <c r="C7" s="1"/>
      <c r="D7" s="1"/>
      <c r="E7" s="1"/>
      <c r="F7" s="1"/>
      <c r="G7" s="1"/>
      <c r="H7" s="1"/>
      <c r="I7" s="1"/>
      <c r="J7" s="1"/>
      <c r="K7" s="1">
        <v>5</v>
      </c>
      <c r="L7" s="1"/>
      <c r="M7" s="1">
        <v>1</v>
      </c>
      <c r="N7" s="1">
        <v>2</v>
      </c>
      <c r="O7" s="1">
        <v>6</v>
      </c>
      <c r="P7" s="1">
        <v>3</v>
      </c>
      <c r="Q7" s="2">
        <v>100</v>
      </c>
      <c r="R7" s="1"/>
      <c r="S7" s="1"/>
      <c r="T7" s="1">
        <v>1</v>
      </c>
      <c r="U7" s="1"/>
      <c r="V7" s="1"/>
      <c r="W7" s="1"/>
      <c r="X7" s="43"/>
      <c r="Y7" s="44"/>
    </row>
    <row r="8" spans="1:25">
      <c r="A8" s="5">
        <v>6</v>
      </c>
      <c r="B8" s="1">
        <v>2</v>
      </c>
      <c r="C8" s="1"/>
      <c r="D8" s="1"/>
      <c r="E8" s="1"/>
      <c r="F8" s="1"/>
      <c r="G8" s="1"/>
      <c r="H8" s="1"/>
      <c r="I8" s="1"/>
      <c r="J8" s="1"/>
      <c r="K8" s="1">
        <v>2</v>
      </c>
      <c r="L8" s="1"/>
      <c r="M8" s="1">
        <v>1</v>
      </c>
      <c r="N8" s="1">
        <v>2</v>
      </c>
      <c r="O8" s="1">
        <v>3</v>
      </c>
      <c r="P8" s="1">
        <v>4</v>
      </c>
      <c r="Q8" s="2">
        <v>1000</v>
      </c>
      <c r="R8" s="1"/>
      <c r="S8" s="1"/>
      <c r="T8" s="1">
        <v>1</v>
      </c>
      <c r="U8" s="1"/>
      <c r="V8" s="1"/>
      <c r="W8" s="1"/>
      <c r="X8" s="43"/>
      <c r="Y8" s="44"/>
    </row>
    <row r="9" spans="1:25">
      <c r="A9" s="5">
        <v>7</v>
      </c>
      <c r="B9" s="1">
        <v>2</v>
      </c>
      <c r="C9" s="1"/>
      <c r="D9" s="1"/>
      <c r="E9" s="1"/>
      <c r="F9" s="1"/>
      <c r="G9" s="1"/>
      <c r="H9" s="1"/>
      <c r="I9" s="1"/>
      <c r="J9" s="1"/>
      <c r="K9" s="1">
        <v>1</v>
      </c>
      <c r="L9" s="1">
        <v>2</v>
      </c>
      <c r="M9" s="1">
        <v>1</v>
      </c>
      <c r="N9" s="1">
        <v>2</v>
      </c>
      <c r="O9" s="1">
        <v>7</v>
      </c>
      <c r="P9" s="1">
        <v>2</v>
      </c>
      <c r="Q9" s="2">
        <v>10000</v>
      </c>
      <c r="R9" s="1">
        <v>1</v>
      </c>
      <c r="S9" s="1">
        <v>1</v>
      </c>
      <c r="T9" s="1"/>
      <c r="U9" s="1"/>
      <c r="V9" s="1"/>
      <c r="W9" s="1"/>
      <c r="X9" s="43"/>
      <c r="Y9" s="44"/>
    </row>
    <row r="10" spans="1:25">
      <c r="A10" s="5">
        <v>8</v>
      </c>
      <c r="B10" s="1">
        <v>2</v>
      </c>
      <c r="C10" s="1"/>
      <c r="D10" s="1"/>
      <c r="E10" s="1"/>
      <c r="F10" s="1"/>
      <c r="G10" s="1"/>
      <c r="H10" s="1"/>
      <c r="I10" s="1"/>
      <c r="J10" s="1"/>
      <c r="K10" s="1">
        <v>4</v>
      </c>
      <c r="L10" s="1"/>
      <c r="M10" s="1">
        <v>1</v>
      </c>
      <c r="N10" s="1">
        <v>3</v>
      </c>
      <c r="O10" s="1">
        <v>5</v>
      </c>
      <c r="P10" s="1">
        <v>2</v>
      </c>
      <c r="Q10" s="2">
        <v>1000</v>
      </c>
      <c r="R10" s="1"/>
      <c r="S10" s="1">
        <v>1</v>
      </c>
      <c r="T10" s="1"/>
      <c r="U10" s="1">
        <v>1</v>
      </c>
      <c r="V10" s="1"/>
      <c r="W10" s="1"/>
      <c r="X10" s="43"/>
      <c r="Y10" s="44"/>
    </row>
    <row r="11" spans="1:25">
      <c r="A11" s="5">
        <v>9</v>
      </c>
      <c r="B11" s="1">
        <v>2</v>
      </c>
      <c r="C11" s="1"/>
      <c r="D11" s="1"/>
      <c r="E11" s="1"/>
      <c r="F11" s="1"/>
      <c r="G11" s="1"/>
      <c r="H11" s="1"/>
      <c r="I11" s="1"/>
      <c r="J11" s="1"/>
      <c r="K11" s="1">
        <v>3</v>
      </c>
      <c r="L11" s="1">
        <v>5</v>
      </c>
      <c r="M11" s="1">
        <v>1</v>
      </c>
      <c r="N11" s="1">
        <v>3</v>
      </c>
      <c r="O11" s="1">
        <v>5</v>
      </c>
      <c r="P11" s="1">
        <v>4</v>
      </c>
      <c r="Q11" s="2">
        <v>1000</v>
      </c>
      <c r="R11" s="1"/>
      <c r="S11" s="1"/>
      <c r="T11" s="1">
        <v>1</v>
      </c>
      <c r="U11" s="1"/>
      <c r="V11" s="1"/>
      <c r="W11" s="1"/>
      <c r="X11" s="43"/>
      <c r="Y11" s="44"/>
    </row>
    <row r="12" spans="1:25">
      <c r="A12" s="5">
        <v>10</v>
      </c>
      <c r="B12" s="1">
        <v>2</v>
      </c>
      <c r="C12" s="1"/>
      <c r="D12" s="1"/>
      <c r="E12" s="1"/>
      <c r="F12" s="1"/>
      <c r="G12" s="1"/>
      <c r="H12" s="1"/>
      <c r="I12" s="1"/>
      <c r="J12" s="1"/>
      <c r="K12" s="1">
        <v>1</v>
      </c>
      <c r="L12" s="1">
        <v>5</v>
      </c>
      <c r="M12" s="1">
        <v>1</v>
      </c>
      <c r="N12" s="1">
        <v>2</v>
      </c>
      <c r="O12" s="1">
        <v>5</v>
      </c>
      <c r="P12" s="1">
        <v>2</v>
      </c>
      <c r="Q12" s="3">
        <v>0</v>
      </c>
      <c r="R12" s="1">
        <v>1</v>
      </c>
      <c r="S12" s="1"/>
      <c r="T12" s="1"/>
      <c r="U12" s="1"/>
      <c r="V12" s="1"/>
      <c r="W12" s="1"/>
      <c r="X12" s="43"/>
      <c r="Y12" s="44"/>
    </row>
    <row r="13" spans="1:25">
      <c r="A13" s="5">
        <v>11</v>
      </c>
      <c r="B13" s="1">
        <v>2</v>
      </c>
      <c r="C13" s="1"/>
      <c r="D13" s="1"/>
      <c r="E13" s="1"/>
      <c r="F13" s="1"/>
      <c r="G13" s="1"/>
      <c r="H13" s="1"/>
      <c r="I13" s="1"/>
      <c r="J13" s="1"/>
      <c r="K13" s="1">
        <v>2</v>
      </c>
      <c r="L13" s="1">
        <v>3</v>
      </c>
      <c r="M13" s="1">
        <v>5</v>
      </c>
      <c r="N13" s="1">
        <v>6</v>
      </c>
      <c r="O13" s="1">
        <v>7</v>
      </c>
      <c r="P13" s="1">
        <v>3</v>
      </c>
      <c r="Q13" s="2">
        <v>10000</v>
      </c>
      <c r="R13" s="1"/>
      <c r="S13" s="1"/>
      <c r="T13" s="1"/>
      <c r="U13" s="1"/>
      <c r="V13" s="1"/>
      <c r="W13" s="1">
        <v>1</v>
      </c>
      <c r="X13" s="43" t="s">
        <v>1</v>
      </c>
      <c r="Y13" s="44"/>
    </row>
    <row r="14" spans="1:25">
      <c r="A14" s="5">
        <v>12</v>
      </c>
      <c r="B14" s="1">
        <v>1</v>
      </c>
      <c r="C14" s="1"/>
      <c r="D14" s="1"/>
      <c r="E14" s="1"/>
      <c r="F14" s="1"/>
      <c r="G14" s="1">
        <v>1</v>
      </c>
      <c r="H14" s="1"/>
      <c r="I14" s="1"/>
      <c r="J14" s="1"/>
      <c r="K14" s="1">
        <v>3</v>
      </c>
      <c r="L14" s="1">
        <v>5</v>
      </c>
      <c r="M14" s="1">
        <v>3</v>
      </c>
      <c r="N14" s="1">
        <v>1</v>
      </c>
      <c r="O14" s="1">
        <v>5</v>
      </c>
      <c r="P14" s="1">
        <v>1</v>
      </c>
      <c r="Q14" s="2">
        <v>5000</v>
      </c>
      <c r="R14" s="1">
        <v>1</v>
      </c>
      <c r="S14" s="1">
        <v>1</v>
      </c>
      <c r="T14" s="1">
        <v>1</v>
      </c>
      <c r="U14" s="1"/>
      <c r="V14" s="1"/>
      <c r="W14" s="1"/>
      <c r="X14" s="43"/>
      <c r="Y14" s="44"/>
    </row>
    <row r="15" spans="1:25">
      <c r="A15" s="5">
        <v>13</v>
      </c>
      <c r="B15" s="1">
        <v>2</v>
      </c>
      <c r="C15" s="1"/>
      <c r="D15" s="1"/>
      <c r="E15" s="1"/>
      <c r="F15" s="1"/>
      <c r="G15" s="1"/>
      <c r="H15" s="1"/>
      <c r="I15" s="1"/>
      <c r="J15" s="1"/>
      <c r="K15" s="1">
        <v>1</v>
      </c>
      <c r="L15" s="1">
        <v>4</v>
      </c>
      <c r="M15" s="1">
        <v>1</v>
      </c>
      <c r="N15" s="1">
        <v>2</v>
      </c>
      <c r="O15" s="1">
        <v>3</v>
      </c>
      <c r="P15" s="1">
        <v>2</v>
      </c>
      <c r="Q15" s="2">
        <v>10000</v>
      </c>
      <c r="R15" s="1"/>
      <c r="S15" s="1"/>
      <c r="T15" s="1">
        <v>1</v>
      </c>
      <c r="U15" s="1"/>
      <c r="V15" s="1"/>
      <c r="W15" s="1"/>
      <c r="X15" s="43"/>
      <c r="Y15" s="44"/>
    </row>
    <row r="16" spans="1:25">
      <c r="A16" s="5">
        <v>14</v>
      </c>
      <c r="B16" s="1">
        <v>1</v>
      </c>
      <c r="C16" s="1"/>
      <c r="D16" s="1">
        <v>1</v>
      </c>
      <c r="E16" s="1">
        <v>1</v>
      </c>
      <c r="F16" s="1"/>
      <c r="G16" s="1"/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3">
        <v>0</v>
      </c>
      <c r="R16" s="1">
        <v>1</v>
      </c>
      <c r="S16" s="1"/>
      <c r="T16" s="1"/>
      <c r="U16" s="1"/>
      <c r="V16" s="1"/>
      <c r="W16" s="1"/>
      <c r="X16" s="43"/>
      <c r="Y16" s="44"/>
    </row>
    <row r="17" spans="1:25">
      <c r="A17" s="5">
        <v>15</v>
      </c>
      <c r="B17" s="1">
        <v>2</v>
      </c>
      <c r="C17" s="1"/>
      <c r="D17" s="1"/>
      <c r="E17" s="1"/>
      <c r="F17" s="1"/>
      <c r="G17" s="1"/>
      <c r="H17" s="1"/>
      <c r="I17" s="1"/>
      <c r="J17" s="1"/>
      <c r="K17" s="1">
        <v>2</v>
      </c>
      <c r="L17" s="1"/>
      <c r="M17" s="1">
        <v>5</v>
      </c>
      <c r="N17" s="1">
        <v>1</v>
      </c>
      <c r="O17" s="1">
        <v>4</v>
      </c>
      <c r="P17" s="1">
        <v>1</v>
      </c>
      <c r="Q17" s="2">
        <v>1000</v>
      </c>
      <c r="R17" s="1">
        <v>1</v>
      </c>
      <c r="S17" s="1">
        <v>1</v>
      </c>
      <c r="T17" s="1">
        <v>1</v>
      </c>
      <c r="U17" s="1"/>
      <c r="V17" s="1"/>
      <c r="W17" s="1"/>
      <c r="X17" s="43"/>
      <c r="Y17" s="44"/>
    </row>
    <row r="18" spans="1:25">
      <c r="A18" s="5">
        <v>16</v>
      </c>
      <c r="B18" s="1">
        <v>1</v>
      </c>
      <c r="C18" s="1"/>
      <c r="D18" s="1"/>
      <c r="E18" s="1"/>
      <c r="F18" s="1"/>
      <c r="G18" s="1">
        <v>1</v>
      </c>
      <c r="H18" s="1"/>
      <c r="I18" s="1"/>
      <c r="J18" s="1"/>
      <c r="K18" s="1">
        <v>5</v>
      </c>
      <c r="L18" s="1"/>
      <c r="M18" s="1">
        <v>2</v>
      </c>
      <c r="N18" s="1">
        <v>4</v>
      </c>
      <c r="O18" s="1">
        <v>1</v>
      </c>
      <c r="P18" s="1">
        <v>2</v>
      </c>
      <c r="Q18" s="2">
        <v>5000</v>
      </c>
      <c r="R18" s="1"/>
      <c r="S18" s="1">
        <v>1</v>
      </c>
      <c r="T18" s="1">
        <v>1</v>
      </c>
      <c r="U18" s="1"/>
      <c r="V18" s="1"/>
      <c r="W18" s="1"/>
      <c r="X18" s="43"/>
      <c r="Y18" s="44"/>
    </row>
    <row r="19" spans="1:25">
      <c r="A19" s="5">
        <v>17</v>
      </c>
      <c r="B19" s="1">
        <v>2</v>
      </c>
      <c r="C19" s="1"/>
      <c r="D19" s="1"/>
      <c r="E19" s="1"/>
      <c r="F19" s="1"/>
      <c r="G19" s="1"/>
      <c r="H19" s="1"/>
      <c r="I19" s="1"/>
      <c r="J19" s="1"/>
      <c r="K19" s="1">
        <v>4</v>
      </c>
      <c r="L19" s="1"/>
      <c r="M19" s="1">
        <v>2</v>
      </c>
      <c r="N19" s="1">
        <v>1</v>
      </c>
      <c r="O19" s="1">
        <v>4</v>
      </c>
      <c r="P19" s="1">
        <v>2</v>
      </c>
      <c r="Q19" s="2">
        <v>5000</v>
      </c>
      <c r="R19" s="1"/>
      <c r="S19" s="1">
        <v>1</v>
      </c>
      <c r="T19" s="1"/>
      <c r="U19" s="1"/>
      <c r="V19" s="1"/>
      <c r="W19" s="1"/>
      <c r="X19" s="43"/>
      <c r="Y19" s="44"/>
    </row>
    <row r="20" spans="1:25">
      <c r="A20" s="5">
        <v>18</v>
      </c>
      <c r="B20" s="1">
        <v>2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>
        <v>3</v>
      </c>
      <c r="M20" s="1">
        <v>1</v>
      </c>
      <c r="N20" s="1">
        <v>2</v>
      </c>
      <c r="O20" s="1">
        <v>4</v>
      </c>
      <c r="P20" s="1">
        <v>1</v>
      </c>
      <c r="Q20" s="2">
        <v>10000</v>
      </c>
      <c r="R20" s="1"/>
      <c r="S20" s="1"/>
      <c r="T20" s="1">
        <v>1</v>
      </c>
      <c r="U20" s="1"/>
      <c r="V20" s="1"/>
      <c r="W20" s="1"/>
      <c r="X20" s="43"/>
      <c r="Y20" s="44"/>
    </row>
    <row r="21" spans="1:25">
      <c r="A21" s="5">
        <v>19</v>
      </c>
      <c r="B21" s="1">
        <v>2</v>
      </c>
      <c r="C21" s="1"/>
      <c r="D21" s="1"/>
      <c r="E21" s="1"/>
      <c r="F21" s="1"/>
      <c r="G21" s="1"/>
      <c r="H21" s="1"/>
      <c r="I21" s="1"/>
      <c r="J21" s="1"/>
      <c r="K21" s="1">
        <v>1</v>
      </c>
      <c r="L21" s="1"/>
      <c r="M21" s="1">
        <v>1</v>
      </c>
      <c r="N21" s="1">
        <v>2</v>
      </c>
      <c r="O21" s="1">
        <v>3</v>
      </c>
      <c r="P21" s="1">
        <v>3</v>
      </c>
      <c r="Q21" s="2">
        <v>10000</v>
      </c>
      <c r="R21" s="1"/>
      <c r="S21" s="1"/>
      <c r="T21" s="1">
        <v>1</v>
      </c>
      <c r="U21" s="1"/>
      <c r="V21" s="1"/>
      <c r="W21" s="1"/>
      <c r="X21" s="43"/>
      <c r="Y21" s="44"/>
    </row>
    <row r="22" spans="1:25">
      <c r="A22" s="5">
        <v>20</v>
      </c>
      <c r="B22" s="1">
        <v>2</v>
      </c>
      <c r="C22" s="1"/>
      <c r="D22" s="1"/>
      <c r="E22" s="1"/>
      <c r="F22" s="1"/>
      <c r="G22" s="1"/>
      <c r="H22" s="1"/>
      <c r="I22" s="1"/>
      <c r="J22" s="1"/>
      <c r="K22" s="1">
        <v>1</v>
      </c>
      <c r="L22" s="1">
        <v>4</v>
      </c>
      <c r="M22" s="1">
        <v>3</v>
      </c>
      <c r="N22" s="1">
        <v>1</v>
      </c>
      <c r="O22" s="1">
        <v>5</v>
      </c>
      <c r="P22" s="1">
        <v>2</v>
      </c>
      <c r="Q22" s="2">
        <v>5000</v>
      </c>
      <c r="R22" s="1">
        <v>1</v>
      </c>
      <c r="S22" s="1">
        <v>1</v>
      </c>
      <c r="T22" s="1">
        <v>1</v>
      </c>
      <c r="U22" s="1"/>
      <c r="V22" s="1"/>
      <c r="W22" s="1"/>
      <c r="X22" s="43"/>
      <c r="Y22" s="44"/>
    </row>
    <row r="23" spans="1:25">
      <c r="A23" s="5">
        <v>21</v>
      </c>
      <c r="B23" s="1">
        <v>2</v>
      </c>
      <c r="C23" s="1"/>
      <c r="D23" s="1"/>
      <c r="E23" s="1"/>
      <c r="F23" s="1"/>
      <c r="G23" s="1"/>
      <c r="H23" s="1"/>
      <c r="I23" s="1"/>
      <c r="J23" s="1"/>
      <c r="K23" s="1">
        <v>1</v>
      </c>
      <c r="L23" s="1">
        <v>3</v>
      </c>
      <c r="M23" s="1">
        <v>1</v>
      </c>
      <c r="N23" s="1">
        <v>3</v>
      </c>
      <c r="O23" s="1">
        <v>5</v>
      </c>
      <c r="P23" s="1">
        <v>2</v>
      </c>
      <c r="Q23" s="2">
        <v>5000</v>
      </c>
      <c r="R23" s="1">
        <v>1</v>
      </c>
      <c r="S23" s="1">
        <v>1</v>
      </c>
      <c r="T23" s="1">
        <v>1</v>
      </c>
      <c r="U23" s="1"/>
      <c r="V23" s="1"/>
      <c r="W23" s="1"/>
      <c r="X23" s="43"/>
      <c r="Y23" s="44"/>
    </row>
    <row r="24" spans="1:25">
      <c r="A24" s="5">
        <v>22</v>
      </c>
      <c r="B24" s="1">
        <v>2</v>
      </c>
      <c r="C24" s="1"/>
      <c r="D24" s="1"/>
      <c r="E24" s="1"/>
      <c r="F24" s="1"/>
      <c r="G24" s="1"/>
      <c r="H24" s="1"/>
      <c r="I24" s="1"/>
      <c r="J24" s="1"/>
      <c r="K24" s="1">
        <v>2</v>
      </c>
      <c r="L24" s="1">
        <v>3</v>
      </c>
      <c r="M24" s="1">
        <v>1</v>
      </c>
      <c r="N24" s="1">
        <v>2</v>
      </c>
      <c r="O24" s="1">
        <v>3</v>
      </c>
      <c r="P24" s="1">
        <v>2</v>
      </c>
      <c r="Q24" s="2">
        <v>1000</v>
      </c>
      <c r="R24" s="1"/>
      <c r="S24" s="1">
        <v>1</v>
      </c>
      <c r="T24" s="1"/>
      <c r="U24" s="1"/>
      <c r="V24" s="1">
        <v>1</v>
      </c>
      <c r="W24" s="1"/>
      <c r="X24" s="43"/>
      <c r="Y24" s="44"/>
    </row>
    <row r="25" spans="1:25">
      <c r="A25" s="5">
        <v>23</v>
      </c>
      <c r="B25" s="1">
        <v>2</v>
      </c>
      <c r="C25" s="1"/>
      <c r="D25" s="1"/>
      <c r="E25" s="1"/>
      <c r="F25" s="1"/>
      <c r="G25" s="1"/>
      <c r="H25" s="1"/>
      <c r="I25" s="1"/>
      <c r="J25" s="1"/>
      <c r="K25" s="1">
        <v>1</v>
      </c>
      <c r="L25" s="1"/>
      <c r="M25" s="1">
        <v>2</v>
      </c>
      <c r="N25" s="1">
        <v>4</v>
      </c>
      <c r="O25" s="1">
        <v>6</v>
      </c>
      <c r="P25" s="1">
        <v>2</v>
      </c>
      <c r="Q25" s="2">
        <v>10000</v>
      </c>
      <c r="R25" s="1">
        <v>1</v>
      </c>
      <c r="S25" s="1">
        <v>1</v>
      </c>
      <c r="T25" s="1"/>
      <c r="U25" s="1"/>
      <c r="V25" s="1"/>
      <c r="W25" s="1"/>
      <c r="X25" s="43"/>
      <c r="Y25" s="44"/>
    </row>
    <row r="26" spans="1:25">
      <c r="A26" s="5">
        <v>24</v>
      </c>
      <c r="B26" s="1">
        <v>2</v>
      </c>
      <c r="C26" s="1"/>
      <c r="D26" s="1"/>
      <c r="E26" s="1"/>
      <c r="F26" s="1"/>
      <c r="G26" s="1"/>
      <c r="H26" s="1"/>
      <c r="I26" s="1"/>
      <c r="J26" s="1"/>
      <c r="K26" s="1">
        <v>1</v>
      </c>
      <c r="L26" s="1">
        <v>4</v>
      </c>
      <c r="M26" s="1">
        <v>2</v>
      </c>
      <c r="N26" s="1">
        <v>1</v>
      </c>
      <c r="O26" s="1">
        <v>5</v>
      </c>
      <c r="P26" s="1">
        <v>2</v>
      </c>
      <c r="Q26" s="2">
        <v>10000</v>
      </c>
      <c r="R26" s="1">
        <v>1</v>
      </c>
      <c r="S26" s="1"/>
      <c r="T26" s="1">
        <v>1</v>
      </c>
      <c r="U26" s="1"/>
      <c r="V26" s="1">
        <v>1</v>
      </c>
      <c r="W26" s="1"/>
      <c r="X26" s="43"/>
      <c r="Y26" s="44"/>
    </row>
    <row r="27" spans="1:25">
      <c r="A27" s="5">
        <v>25</v>
      </c>
      <c r="B27" s="1">
        <v>2</v>
      </c>
      <c r="C27" s="1"/>
      <c r="D27" s="1"/>
      <c r="E27" s="1"/>
      <c r="F27" s="1"/>
      <c r="G27" s="1"/>
      <c r="H27" s="1"/>
      <c r="I27" s="1"/>
      <c r="J27" s="1"/>
      <c r="K27" s="1">
        <v>2</v>
      </c>
      <c r="L27" s="1">
        <v>3</v>
      </c>
      <c r="M27" s="1">
        <v>1</v>
      </c>
      <c r="N27" s="1">
        <v>3</v>
      </c>
      <c r="O27" s="1">
        <v>5</v>
      </c>
      <c r="P27" s="1">
        <v>3</v>
      </c>
      <c r="Q27" s="2">
        <v>10000</v>
      </c>
      <c r="R27" s="1"/>
      <c r="S27" s="1"/>
      <c r="T27" s="1">
        <v>1</v>
      </c>
      <c r="U27" s="1"/>
      <c r="V27" s="1"/>
      <c r="W27" s="1"/>
      <c r="X27" s="43"/>
      <c r="Y27" s="44"/>
    </row>
    <row r="28" spans="1:25">
      <c r="A28" s="5">
        <v>26</v>
      </c>
      <c r="B28" s="1">
        <v>2</v>
      </c>
      <c r="C28" s="1"/>
      <c r="D28" s="1"/>
      <c r="E28" s="1"/>
      <c r="F28" s="1"/>
      <c r="G28" s="1"/>
      <c r="H28" s="1"/>
      <c r="I28" s="1"/>
      <c r="J28" s="1"/>
      <c r="K28" s="1">
        <v>1</v>
      </c>
      <c r="L28" s="1">
        <v>5</v>
      </c>
      <c r="M28" s="1">
        <v>2</v>
      </c>
      <c r="N28" s="1">
        <v>3</v>
      </c>
      <c r="O28" s="1">
        <v>1</v>
      </c>
      <c r="P28" s="1">
        <v>2</v>
      </c>
      <c r="Q28" s="2">
        <v>5000</v>
      </c>
      <c r="R28" s="1">
        <v>1</v>
      </c>
      <c r="S28" s="1">
        <v>1</v>
      </c>
      <c r="T28" s="1"/>
      <c r="U28" s="1"/>
      <c r="V28" s="1"/>
      <c r="W28" s="1"/>
      <c r="X28" s="43"/>
      <c r="Y28" s="44"/>
    </row>
    <row r="29" spans="1:25">
      <c r="A29" s="5">
        <v>27</v>
      </c>
      <c r="B29" s="1">
        <v>2</v>
      </c>
      <c r="C29" s="1"/>
      <c r="D29" s="1"/>
      <c r="E29" s="1"/>
      <c r="F29" s="1"/>
      <c r="G29" s="1"/>
      <c r="H29" s="1"/>
      <c r="I29" s="1"/>
      <c r="J29" s="1"/>
      <c r="K29" s="1">
        <v>1</v>
      </c>
      <c r="L29" s="1">
        <v>4</v>
      </c>
      <c r="M29" s="1">
        <v>2</v>
      </c>
      <c r="N29" s="1">
        <v>1</v>
      </c>
      <c r="O29" s="1">
        <v>4</v>
      </c>
      <c r="P29" s="1">
        <v>2</v>
      </c>
      <c r="Q29" s="2">
        <v>1000</v>
      </c>
      <c r="R29" s="1"/>
      <c r="S29" s="1"/>
      <c r="T29" s="1">
        <v>1</v>
      </c>
      <c r="U29" s="1"/>
      <c r="V29" s="1"/>
      <c r="W29" s="1"/>
      <c r="X29" s="43"/>
      <c r="Y29" s="44"/>
    </row>
    <row r="30" spans="1:25">
      <c r="A30" s="5">
        <v>28</v>
      </c>
      <c r="B30" s="1">
        <v>2</v>
      </c>
      <c r="C30" s="1"/>
      <c r="D30" s="1"/>
      <c r="E30" s="1"/>
      <c r="F30" s="1"/>
      <c r="G30" s="1"/>
      <c r="H30" s="1"/>
      <c r="I30" s="1"/>
      <c r="J30" s="1"/>
      <c r="K30" s="1">
        <v>1</v>
      </c>
      <c r="L30" s="1"/>
      <c r="M30" s="1">
        <v>2</v>
      </c>
      <c r="N30" s="1">
        <v>1</v>
      </c>
      <c r="O30" s="1">
        <v>5</v>
      </c>
      <c r="P30" s="1">
        <v>2</v>
      </c>
      <c r="Q30" s="2">
        <v>10000</v>
      </c>
      <c r="R30" s="1">
        <v>1</v>
      </c>
      <c r="S30" s="1"/>
      <c r="T30" s="1">
        <v>1</v>
      </c>
      <c r="U30" s="1">
        <v>1</v>
      </c>
      <c r="V30" s="1">
        <v>1</v>
      </c>
      <c r="W30" s="1"/>
      <c r="X30" s="43"/>
      <c r="Y30" s="44"/>
    </row>
    <row r="31" spans="1:25">
      <c r="A31" s="5">
        <v>29</v>
      </c>
      <c r="B31" s="1">
        <v>2</v>
      </c>
      <c r="C31" s="1"/>
      <c r="D31" s="1"/>
      <c r="E31" s="1"/>
      <c r="F31" s="1"/>
      <c r="G31" s="1"/>
      <c r="H31" s="1"/>
      <c r="I31" s="1"/>
      <c r="J31" s="1"/>
      <c r="K31" s="1">
        <v>1</v>
      </c>
      <c r="L31" s="1">
        <v>3</v>
      </c>
      <c r="M31" s="1">
        <v>1</v>
      </c>
      <c r="N31" s="1">
        <v>2</v>
      </c>
      <c r="O31" s="1">
        <v>3</v>
      </c>
      <c r="P31" s="1">
        <v>2</v>
      </c>
      <c r="Q31" s="2">
        <v>1000</v>
      </c>
      <c r="R31" s="1">
        <v>1</v>
      </c>
      <c r="S31" s="1"/>
      <c r="T31" s="1"/>
      <c r="U31" s="1"/>
      <c r="V31" s="1"/>
      <c r="W31" s="1"/>
      <c r="X31" s="43"/>
      <c r="Y31" s="44"/>
    </row>
    <row r="32" spans="1:25">
      <c r="A32" s="5">
        <v>30</v>
      </c>
      <c r="B32" s="1">
        <v>2</v>
      </c>
      <c r="C32" s="1"/>
      <c r="D32" s="1"/>
      <c r="E32" s="1"/>
      <c r="F32" s="1"/>
      <c r="G32" s="1"/>
      <c r="H32" s="1"/>
      <c r="I32" s="1"/>
      <c r="J32" s="1"/>
      <c r="K32" s="1">
        <v>2</v>
      </c>
      <c r="L32" s="1">
        <v>3</v>
      </c>
      <c r="M32" s="1">
        <v>1</v>
      </c>
      <c r="N32" s="1">
        <v>2</v>
      </c>
      <c r="O32" s="1">
        <v>5</v>
      </c>
      <c r="P32" s="1">
        <v>2</v>
      </c>
      <c r="Q32" s="2">
        <v>2500</v>
      </c>
      <c r="R32" s="1"/>
      <c r="S32" s="1">
        <v>1</v>
      </c>
      <c r="T32" s="1">
        <v>1</v>
      </c>
      <c r="U32" s="1"/>
      <c r="V32" s="1"/>
      <c r="W32" s="1"/>
      <c r="X32" s="43"/>
      <c r="Y32" s="44"/>
    </row>
    <row r="33" spans="1:25">
      <c r="A33" s="5">
        <v>31</v>
      </c>
      <c r="B33" s="1">
        <v>2</v>
      </c>
      <c r="C33" s="1"/>
      <c r="D33" s="1"/>
      <c r="E33" s="1"/>
      <c r="F33" s="1"/>
      <c r="G33" s="1"/>
      <c r="H33" s="1"/>
      <c r="I33" s="1"/>
      <c r="J33" s="1"/>
      <c r="K33" s="1">
        <v>1</v>
      </c>
      <c r="L33" s="1">
        <v>2</v>
      </c>
      <c r="M33" s="1">
        <v>1</v>
      </c>
      <c r="N33" s="1">
        <v>2</v>
      </c>
      <c r="O33" s="1">
        <v>3</v>
      </c>
      <c r="P33" s="1">
        <v>3</v>
      </c>
      <c r="Q33" s="2">
        <v>1000</v>
      </c>
      <c r="R33" s="1">
        <v>1</v>
      </c>
      <c r="S33" s="1"/>
      <c r="T33" s="1"/>
      <c r="U33" s="1"/>
      <c r="V33" s="1"/>
      <c r="W33" s="1"/>
      <c r="X33" s="43"/>
      <c r="Y33" s="44"/>
    </row>
    <row r="34" spans="1:25">
      <c r="A34" s="5">
        <v>32</v>
      </c>
      <c r="B34" s="1">
        <v>2</v>
      </c>
      <c r="C34" s="1"/>
      <c r="D34" s="1"/>
      <c r="E34" s="1"/>
      <c r="F34" s="1"/>
      <c r="G34" s="1"/>
      <c r="H34" s="1"/>
      <c r="I34" s="1"/>
      <c r="J34" s="1"/>
      <c r="K34" s="1">
        <v>1</v>
      </c>
      <c r="L34" s="1">
        <v>2</v>
      </c>
      <c r="M34" s="1">
        <v>1</v>
      </c>
      <c r="N34" s="1">
        <v>2</v>
      </c>
      <c r="O34" s="1">
        <v>3</v>
      </c>
      <c r="P34" s="1">
        <v>4</v>
      </c>
      <c r="Q34" s="2">
        <v>1000</v>
      </c>
      <c r="R34" s="1">
        <v>1</v>
      </c>
      <c r="S34" s="1">
        <v>1</v>
      </c>
      <c r="T34" s="1">
        <v>1</v>
      </c>
      <c r="U34" s="1"/>
      <c r="V34" s="1"/>
      <c r="W34" s="1"/>
      <c r="X34" s="43"/>
      <c r="Y34" s="44"/>
    </row>
    <row r="35" spans="1:25">
      <c r="A35" s="5">
        <v>33</v>
      </c>
      <c r="B35" s="1">
        <v>2</v>
      </c>
      <c r="C35" s="1"/>
      <c r="D35" s="1"/>
      <c r="E35" s="1"/>
      <c r="F35" s="1"/>
      <c r="G35" s="1"/>
      <c r="H35" s="1"/>
      <c r="I35" s="1"/>
      <c r="J35" s="1"/>
      <c r="K35" s="1">
        <v>1</v>
      </c>
      <c r="L35" s="1"/>
      <c r="M35" s="1">
        <v>6</v>
      </c>
      <c r="N35" s="1">
        <v>1</v>
      </c>
      <c r="O35" s="1">
        <v>3</v>
      </c>
      <c r="P35" s="1">
        <v>2</v>
      </c>
      <c r="Q35" s="2">
        <v>100000</v>
      </c>
      <c r="R35" s="1"/>
      <c r="S35" s="1"/>
      <c r="T35" s="1">
        <v>1</v>
      </c>
      <c r="U35" s="1"/>
      <c r="V35" s="1"/>
      <c r="W35" s="1"/>
      <c r="X35" s="43"/>
      <c r="Y35" s="44"/>
    </row>
    <row r="36" spans="1:25">
      <c r="A36" s="5">
        <v>34</v>
      </c>
      <c r="B36" s="1">
        <v>1</v>
      </c>
      <c r="C36" s="1"/>
      <c r="D36" s="1"/>
      <c r="E36" s="1"/>
      <c r="F36" s="1"/>
      <c r="G36" s="1">
        <v>1</v>
      </c>
      <c r="H36" s="1"/>
      <c r="I36" s="1"/>
      <c r="J36" s="1"/>
      <c r="K36" s="1">
        <v>5</v>
      </c>
      <c r="L36" s="1"/>
      <c r="M36" s="1">
        <v>1</v>
      </c>
      <c r="N36" s="1">
        <v>2</v>
      </c>
      <c r="O36" s="1"/>
      <c r="P36" s="1">
        <v>2</v>
      </c>
      <c r="Q36" s="2">
        <v>3000</v>
      </c>
      <c r="R36" s="1">
        <v>1</v>
      </c>
      <c r="S36" s="1">
        <v>1</v>
      </c>
      <c r="T36" s="1"/>
      <c r="U36" s="1">
        <v>1</v>
      </c>
      <c r="V36" s="1">
        <v>1</v>
      </c>
      <c r="W36" s="1"/>
      <c r="X36" s="43"/>
      <c r="Y36" s="44"/>
    </row>
    <row r="37" spans="1:25">
      <c r="A37" s="5">
        <v>35</v>
      </c>
      <c r="B37" s="1">
        <v>2</v>
      </c>
      <c r="C37" s="1"/>
      <c r="D37" s="1"/>
      <c r="E37" s="1"/>
      <c r="F37" s="1"/>
      <c r="G37" s="1"/>
      <c r="H37" s="1"/>
      <c r="I37" s="1"/>
      <c r="J37" s="1"/>
      <c r="K37" s="1">
        <v>1</v>
      </c>
      <c r="L37" s="1">
        <v>3</v>
      </c>
      <c r="M37" s="1">
        <v>1</v>
      </c>
      <c r="N37" s="1">
        <v>2</v>
      </c>
      <c r="O37" s="1">
        <v>5</v>
      </c>
      <c r="P37" s="1">
        <v>2</v>
      </c>
      <c r="Q37" s="2">
        <v>20000</v>
      </c>
      <c r="R37" s="1">
        <v>1</v>
      </c>
      <c r="S37" s="1">
        <v>1</v>
      </c>
      <c r="T37" s="1">
        <v>1</v>
      </c>
      <c r="U37" s="1">
        <v>1</v>
      </c>
      <c r="V37" s="1"/>
      <c r="W37" s="1"/>
      <c r="X37" s="43"/>
      <c r="Y37" s="44"/>
    </row>
    <row r="38" spans="1:25">
      <c r="A38" s="5">
        <v>36</v>
      </c>
      <c r="B38" s="1">
        <v>2</v>
      </c>
      <c r="C38" s="1"/>
      <c r="D38" s="1"/>
      <c r="E38" s="1"/>
      <c r="F38" s="1"/>
      <c r="G38" s="1"/>
      <c r="H38" s="1"/>
      <c r="I38" s="1"/>
      <c r="J38" s="1"/>
      <c r="K38" s="1">
        <v>1</v>
      </c>
      <c r="L38" s="1"/>
      <c r="M38" s="1">
        <v>2</v>
      </c>
      <c r="N38" s="1">
        <v>3</v>
      </c>
      <c r="O38" s="1">
        <v>4</v>
      </c>
      <c r="P38" s="1">
        <v>2</v>
      </c>
      <c r="Q38" s="2">
        <v>1000</v>
      </c>
      <c r="R38" s="1">
        <v>1</v>
      </c>
      <c r="S38" s="1">
        <v>1</v>
      </c>
      <c r="T38" s="1"/>
      <c r="U38" s="1"/>
      <c r="V38" s="1">
        <v>1</v>
      </c>
      <c r="W38" s="1"/>
      <c r="X38" s="43"/>
      <c r="Y38" s="44"/>
    </row>
    <row r="39" spans="1:25">
      <c r="A39" s="5">
        <v>37</v>
      </c>
      <c r="B39" s="1">
        <v>2</v>
      </c>
      <c r="C39" s="1"/>
      <c r="D39" s="1"/>
      <c r="E39" s="1"/>
      <c r="F39" s="1"/>
      <c r="G39" s="1"/>
      <c r="H39" s="1"/>
      <c r="I39" s="1"/>
      <c r="J39" s="1"/>
      <c r="K39" s="1">
        <v>1</v>
      </c>
      <c r="L39" s="1">
        <v>3</v>
      </c>
      <c r="M39" s="1">
        <v>1</v>
      </c>
      <c r="N39" s="1">
        <v>5</v>
      </c>
      <c r="O39" s="1">
        <v>2</v>
      </c>
      <c r="P39" s="1">
        <v>2</v>
      </c>
      <c r="Q39" s="2">
        <v>10000</v>
      </c>
      <c r="R39" s="1">
        <v>1</v>
      </c>
      <c r="S39" s="1"/>
      <c r="T39" s="1"/>
      <c r="U39" s="1"/>
      <c r="V39" s="1"/>
      <c r="W39" s="1"/>
      <c r="X39" s="43"/>
      <c r="Y39" s="44"/>
    </row>
    <row r="40" spans="1:25">
      <c r="A40" s="5">
        <v>38</v>
      </c>
      <c r="B40" s="1">
        <v>2</v>
      </c>
      <c r="C40" s="1"/>
      <c r="D40" s="1"/>
      <c r="E40" s="1"/>
      <c r="F40" s="1"/>
      <c r="G40" s="1"/>
      <c r="H40" s="1"/>
      <c r="I40" s="1"/>
      <c r="J40" s="1"/>
      <c r="K40" s="1">
        <v>1</v>
      </c>
      <c r="L40" s="1">
        <v>2</v>
      </c>
      <c r="M40" s="1">
        <v>1</v>
      </c>
      <c r="N40" s="1">
        <v>2</v>
      </c>
      <c r="O40" s="1">
        <v>3</v>
      </c>
      <c r="P40" s="1">
        <v>2</v>
      </c>
      <c r="Q40" s="2">
        <v>10000</v>
      </c>
      <c r="R40" s="1">
        <v>1</v>
      </c>
      <c r="S40" s="1"/>
      <c r="T40" s="1">
        <v>1</v>
      </c>
      <c r="U40" s="1"/>
      <c r="V40" s="1"/>
      <c r="W40" s="1"/>
      <c r="X40" s="43"/>
      <c r="Y40" s="44"/>
    </row>
    <row r="41" spans="1:25">
      <c r="A41" s="5">
        <v>39</v>
      </c>
      <c r="B41" s="1">
        <v>2</v>
      </c>
      <c r="C41" s="1"/>
      <c r="D41" s="1"/>
      <c r="E41" s="1"/>
      <c r="F41" s="1"/>
      <c r="G41" s="1"/>
      <c r="H41" s="1"/>
      <c r="I41" s="1"/>
      <c r="J41" s="1"/>
      <c r="K41" s="1">
        <v>1</v>
      </c>
      <c r="L41" s="1"/>
      <c r="M41" s="1">
        <v>1</v>
      </c>
      <c r="N41" s="1">
        <v>2</v>
      </c>
      <c r="O41" s="1">
        <v>3</v>
      </c>
      <c r="P41" s="1">
        <v>3</v>
      </c>
      <c r="Q41" s="2">
        <v>100000</v>
      </c>
      <c r="R41" s="1"/>
      <c r="S41" s="1"/>
      <c r="T41" s="1">
        <v>1</v>
      </c>
      <c r="U41" s="1"/>
      <c r="V41" s="1"/>
      <c r="W41" s="1"/>
      <c r="X41" s="43"/>
      <c r="Y41" s="44"/>
    </row>
    <row r="42" spans="1:25">
      <c r="A42" s="5">
        <v>40</v>
      </c>
      <c r="B42" s="1">
        <v>2</v>
      </c>
      <c r="C42" s="1"/>
      <c r="D42" s="1"/>
      <c r="E42" s="1"/>
      <c r="F42" s="1"/>
      <c r="G42" s="1"/>
      <c r="H42" s="1"/>
      <c r="I42" s="1"/>
      <c r="J42" s="1"/>
      <c r="K42" s="1">
        <v>1</v>
      </c>
      <c r="L42" s="1">
        <v>2</v>
      </c>
      <c r="M42" s="1">
        <v>1</v>
      </c>
      <c r="N42" s="1">
        <v>2</v>
      </c>
      <c r="O42" s="1">
        <v>3</v>
      </c>
      <c r="P42" s="1">
        <v>3</v>
      </c>
      <c r="Q42" s="2">
        <v>10</v>
      </c>
      <c r="R42" s="1"/>
      <c r="S42" s="1">
        <v>1</v>
      </c>
      <c r="T42" s="1"/>
      <c r="U42" s="1"/>
      <c r="V42" s="1"/>
      <c r="W42" s="1"/>
      <c r="X42" s="43"/>
      <c r="Y42" s="44"/>
    </row>
    <row r="43" spans="1:25">
      <c r="A43" s="5">
        <v>41</v>
      </c>
      <c r="B43" s="1">
        <v>2</v>
      </c>
      <c r="C43" s="1"/>
      <c r="D43" s="1"/>
      <c r="E43" s="1"/>
      <c r="F43" s="1"/>
      <c r="G43" s="1"/>
      <c r="H43" s="1"/>
      <c r="I43" s="1"/>
      <c r="J43" s="1"/>
      <c r="K43" s="1">
        <v>2</v>
      </c>
      <c r="L43" s="1"/>
      <c r="M43" s="1">
        <v>1</v>
      </c>
      <c r="N43" s="1">
        <v>5</v>
      </c>
      <c r="O43" s="1">
        <v>6</v>
      </c>
      <c r="P43" s="1">
        <v>2</v>
      </c>
      <c r="Q43" s="2">
        <v>500</v>
      </c>
      <c r="R43" s="1"/>
      <c r="S43" s="1"/>
      <c r="T43" s="1"/>
      <c r="U43" s="1">
        <v>1</v>
      </c>
      <c r="V43" s="1"/>
      <c r="W43" s="1"/>
      <c r="X43" s="43"/>
      <c r="Y43" s="44"/>
    </row>
    <row r="44" spans="1:25">
      <c r="A44" s="5">
        <v>42</v>
      </c>
      <c r="B44" s="1">
        <v>2</v>
      </c>
      <c r="C44" s="1"/>
      <c r="D44" s="1"/>
      <c r="E44" s="1"/>
      <c r="F44" s="1"/>
      <c r="G44" s="1"/>
      <c r="H44" s="1"/>
      <c r="I44" s="1"/>
      <c r="J44" s="1"/>
      <c r="K44" s="1">
        <v>3</v>
      </c>
      <c r="L44" s="1">
        <v>4</v>
      </c>
      <c r="M44" s="1">
        <v>1</v>
      </c>
      <c r="N44" s="1">
        <v>5</v>
      </c>
      <c r="O44" s="1">
        <v>3</v>
      </c>
      <c r="P44" s="1">
        <v>2</v>
      </c>
      <c r="Q44" s="2">
        <v>5000</v>
      </c>
      <c r="R44" s="1">
        <v>1</v>
      </c>
      <c r="S44" s="1">
        <v>1</v>
      </c>
      <c r="T44" s="1">
        <v>1</v>
      </c>
      <c r="U44" s="1"/>
      <c r="V44" s="1"/>
      <c r="W44" s="1"/>
      <c r="X44" s="43"/>
      <c r="Y44" s="44"/>
    </row>
    <row r="45" spans="1:25">
      <c r="A45" s="5">
        <v>43</v>
      </c>
      <c r="B45" s="1">
        <v>1</v>
      </c>
      <c r="C45" s="1"/>
      <c r="D45" s="1"/>
      <c r="E45" s="1"/>
      <c r="F45" s="1">
        <v>1</v>
      </c>
      <c r="G45" s="1"/>
      <c r="H45" s="1"/>
      <c r="I45" s="1"/>
      <c r="J45" s="1"/>
      <c r="K45" s="1">
        <v>2</v>
      </c>
      <c r="L45" s="1"/>
      <c r="M45" s="1">
        <v>2</v>
      </c>
      <c r="N45" s="1"/>
      <c r="O45" s="1"/>
      <c r="P45" s="1">
        <v>2</v>
      </c>
      <c r="Q45" s="3">
        <v>0</v>
      </c>
      <c r="R45" s="1"/>
      <c r="S45" s="1"/>
      <c r="T45" s="1">
        <v>1</v>
      </c>
      <c r="U45" s="1"/>
      <c r="V45" s="1"/>
      <c r="W45" s="1"/>
      <c r="X45" s="43"/>
      <c r="Y45" s="44"/>
    </row>
    <row r="46" spans="1:25">
      <c r="A46" s="5">
        <v>44</v>
      </c>
      <c r="B46" s="1">
        <v>2</v>
      </c>
      <c r="C46" s="1"/>
      <c r="D46" s="1"/>
      <c r="E46" s="1"/>
      <c r="F46" s="1"/>
      <c r="G46" s="1"/>
      <c r="H46" s="1"/>
      <c r="I46" s="1"/>
      <c r="J46" s="1"/>
      <c r="K46" s="1">
        <v>1</v>
      </c>
      <c r="L46" s="1"/>
      <c r="M46" s="1">
        <v>1</v>
      </c>
      <c r="N46" s="1">
        <v>2</v>
      </c>
      <c r="O46" s="1">
        <v>3</v>
      </c>
      <c r="P46" s="1">
        <v>3</v>
      </c>
      <c r="Q46" s="2">
        <v>20000</v>
      </c>
      <c r="R46" s="1">
        <v>1</v>
      </c>
      <c r="S46" s="1"/>
      <c r="T46" s="1"/>
      <c r="U46" s="1"/>
      <c r="V46" s="1"/>
      <c r="W46" s="1"/>
      <c r="X46" s="43"/>
      <c r="Y46" s="44"/>
    </row>
    <row r="47" spans="1:25">
      <c r="A47" s="5">
        <v>45</v>
      </c>
      <c r="B47" s="1">
        <v>2</v>
      </c>
      <c r="C47" s="1"/>
      <c r="D47" s="1"/>
      <c r="E47" s="1"/>
      <c r="F47" s="1"/>
      <c r="G47" s="1"/>
      <c r="H47" s="1"/>
      <c r="I47" s="1"/>
      <c r="J47" s="1"/>
      <c r="K47" s="1">
        <v>2</v>
      </c>
      <c r="L47" s="1">
        <v>3</v>
      </c>
      <c r="M47" s="1">
        <v>4</v>
      </c>
      <c r="N47" s="1">
        <v>2</v>
      </c>
      <c r="O47" s="1">
        <v>1</v>
      </c>
      <c r="P47" s="1">
        <v>2</v>
      </c>
      <c r="Q47" s="2">
        <v>54</v>
      </c>
      <c r="R47" s="1">
        <v>1</v>
      </c>
      <c r="S47" s="1"/>
      <c r="T47" s="1">
        <v>1</v>
      </c>
      <c r="U47" s="1"/>
      <c r="V47" s="1"/>
      <c r="W47" s="1"/>
      <c r="X47" s="43"/>
      <c r="Y47" s="44"/>
    </row>
    <row r="48" spans="1:25">
      <c r="A48" s="5">
        <v>46</v>
      </c>
      <c r="B48" s="1">
        <v>2</v>
      </c>
      <c r="C48" s="1"/>
      <c r="D48" s="1"/>
      <c r="E48" s="1"/>
      <c r="F48" s="1"/>
      <c r="G48" s="1"/>
      <c r="H48" s="1"/>
      <c r="I48" s="1"/>
      <c r="J48" s="1"/>
      <c r="K48" s="1">
        <v>1</v>
      </c>
      <c r="L48" s="1">
        <v>4</v>
      </c>
      <c r="M48" s="1">
        <v>1</v>
      </c>
      <c r="N48" s="1">
        <v>6</v>
      </c>
      <c r="O48" s="1">
        <v>2</v>
      </c>
      <c r="P48" s="1">
        <v>2</v>
      </c>
      <c r="Q48" s="2">
        <v>10000</v>
      </c>
      <c r="R48" s="1">
        <v>1</v>
      </c>
      <c r="S48" s="1">
        <v>1</v>
      </c>
      <c r="T48" s="1">
        <v>1</v>
      </c>
      <c r="U48" s="1"/>
      <c r="V48" s="1">
        <v>1</v>
      </c>
      <c r="W48" s="1"/>
      <c r="X48" s="43"/>
      <c r="Y48" s="44"/>
    </row>
    <row r="49" spans="1:25">
      <c r="A49" s="5">
        <v>47</v>
      </c>
      <c r="B49" s="1">
        <v>2</v>
      </c>
      <c r="C49" s="1"/>
      <c r="D49" s="1"/>
      <c r="E49" s="1"/>
      <c r="F49" s="1"/>
      <c r="G49" s="1"/>
      <c r="H49" s="1"/>
      <c r="I49" s="1"/>
      <c r="J49" s="1"/>
      <c r="K49" s="1">
        <v>1</v>
      </c>
      <c r="L49" s="1"/>
      <c r="M49" s="1">
        <v>2</v>
      </c>
      <c r="N49" s="1">
        <v>1</v>
      </c>
      <c r="O49" s="1">
        <v>4</v>
      </c>
      <c r="P49" s="1">
        <v>2</v>
      </c>
      <c r="Q49" s="3">
        <v>0</v>
      </c>
      <c r="R49" s="1"/>
      <c r="S49" s="1"/>
      <c r="T49" s="1"/>
      <c r="U49" s="1"/>
      <c r="V49" s="1"/>
      <c r="W49" s="1"/>
      <c r="X49" s="43" t="s">
        <v>4</v>
      </c>
      <c r="Y49" s="44"/>
    </row>
    <row r="50" spans="1:25">
      <c r="A50" s="5">
        <v>48</v>
      </c>
      <c r="B50" s="1">
        <v>2</v>
      </c>
      <c r="C50" s="1"/>
      <c r="D50" s="1"/>
      <c r="E50" s="1"/>
      <c r="F50" s="1"/>
      <c r="G50" s="1"/>
      <c r="H50" s="1"/>
      <c r="I50" s="1"/>
      <c r="J50" s="1"/>
      <c r="K50" s="1">
        <v>6</v>
      </c>
      <c r="L50" s="1"/>
      <c r="M50" s="1">
        <v>1</v>
      </c>
      <c r="N50" s="1">
        <v>2</v>
      </c>
      <c r="O50" s="1">
        <v>6</v>
      </c>
      <c r="P50" s="1">
        <v>2</v>
      </c>
      <c r="Q50" s="2">
        <v>20000</v>
      </c>
      <c r="R50" s="1"/>
      <c r="S50" s="1"/>
      <c r="T50" s="1"/>
      <c r="U50" s="1"/>
      <c r="V50" s="1"/>
      <c r="W50" s="1">
        <v>1</v>
      </c>
      <c r="X50" s="43" t="s">
        <v>2</v>
      </c>
      <c r="Y50" s="44"/>
    </row>
    <row r="51" spans="1:25">
      <c r="A51" s="5">
        <v>49</v>
      </c>
      <c r="B51" s="1">
        <v>1</v>
      </c>
      <c r="C51" s="1"/>
      <c r="D51" s="1"/>
      <c r="E51" s="1"/>
      <c r="F51" s="1"/>
      <c r="G51" s="1">
        <v>1</v>
      </c>
      <c r="H51" s="1">
        <v>1</v>
      </c>
      <c r="I51" s="1"/>
      <c r="J51" s="1"/>
      <c r="K51" s="1">
        <v>3</v>
      </c>
      <c r="L51" s="1">
        <v>5</v>
      </c>
      <c r="M51" s="1">
        <v>1</v>
      </c>
      <c r="N51" s="1">
        <v>4</v>
      </c>
      <c r="O51" s="1">
        <v>5</v>
      </c>
      <c r="P51" s="1">
        <v>2</v>
      </c>
      <c r="Q51" s="2">
        <v>54</v>
      </c>
      <c r="R51" s="1"/>
      <c r="S51" s="1"/>
      <c r="T51" s="1">
        <v>1</v>
      </c>
      <c r="U51" s="1">
        <v>1</v>
      </c>
      <c r="V51" s="1"/>
      <c r="W51" s="1"/>
      <c r="X51" s="43"/>
      <c r="Y51" s="44"/>
    </row>
    <row r="52" spans="1:25">
      <c r="A52" s="5">
        <v>50</v>
      </c>
      <c r="B52" s="1">
        <v>1</v>
      </c>
      <c r="C52" s="1"/>
      <c r="D52" s="1"/>
      <c r="E52" s="1"/>
      <c r="F52" s="1"/>
      <c r="G52" s="1"/>
      <c r="H52" s="1"/>
      <c r="I52" s="1"/>
      <c r="J52" s="1">
        <v>1</v>
      </c>
      <c r="K52" s="1">
        <v>5</v>
      </c>
      <c r="L52" s="1"/>
      <c r="M52" s="1">
        <v>1</v>
      </c>
      <c r="N52" s="1">
        <v>5</v>
      </c>
      <c r="O52" s="1">
        <v>6</v>
      </c>
      <c r="P52" s="1">
        <v>2</v>
      </c>
      <c r="Q52" s="2">
        <v>3000</v>
      </c>
      <c r="R52" s="1"/>
      <c r="S52" s="1">
        <v>1</v>
      </c>
      <c r="T52" s="1">
        <v>1</v>
      </c>
      <c r="U52" s="1"/>
      <c r="V52" s="1"/>
      <c r="W52" s="1"/>
      <c r="X52" s="43"/>
      <c r="Y52" s="44"/>
    </row>
    <row r="53" spans="1:25">
      <c r="A53" s="5">
        <v>51</v>
      </c>
      <c r="B53" s="1">
        <v>2</v>
      </c>
      <c r="C53" s="1"/>
      <c r="D53" s="1"/>
      <c r="E53" s="1"/>
      <c r="F53" s="1"/>
      <c r="G53" s="1"/>
      <c r="H53" s="1"/>
      <c r="I53" s="1"/>
      <c r="J53" s="1"/>
      <c r="K53" s="1">
        <v>2</v>
      </c>
      <c r="L53" s="1"/>
      <c r="M53" s="1">
        <v>2</v>
      </c>
      <c r="N53" s="1">
        <v>3</v>
      </c>
      <c r="O53" s="1">
        <v>5</v>
      </c>
      <c r="P53" s="1">
        <v>2</v>
      </c>
      <c r="Q53" s="2">
        <v>1000</v>
      </c>
      <c r="R53" s="1"/>
      <c r="S53" s="1">
        <v>1</v>
      </c>
      <c r="T53" s="1"/>
      <c r="U53" s="1"/>
      <c r="V53" s="1">
        <v>1</v>
      </c>
      <c r="W53" s="1"/>
      <c r="X53" s="43"/>
      <c r="Y53" s="44"/>
    </row>
    <row r="54" spans="1:25">
      <c r="A54" s="5">
        <v>52</v>
      </c>
      <c r="B54" s="1">
        <v>2</v>
      </c>
      <c r="C54" s="1"/>
      <c r="D54" s="1"/>
      <c r="E54" s="1"/>
      <c r="F54" s="1"/>
      <c r="G54" s="1"/>
      <c r="H54" s="1"/>
      <c r="I54" s="1"/>
      <c r="J54" s="1"/>
      <c r="K54" s="1">
        <v>6</v>
      </c>
      <c r="L54" s="1"/>
      <c r="M54" s="1">
        <v>1</v>
      </c>
      <c r="N54" s="1">
        <v>2</v>
      </c>
      <c r="O54" s="1">
        <v>3</v>
      </c>
      <c r="P54" s="1">
        <v>2</v>
      </c>
      <c r="Q54" s="2">
        <v>500</v>
      </c>
      <c r="R54" s="1"/>
      <c r="S54" s="1">
        <v>1</v>
      </c>
      <c r="T54" s="1"/>
      <c r="U54" s="1"/>
      <c r="V54" s="1"/>
      <c r="W54" s="1"/>
      <c r="X54" s="43"/>
      <c r="Y54" s="44"/>
    </row>
    <row r="55" spans="1:25">
      <c r="A55" s="5">
        <v>53</v>
      </c>
      <c r="B55" s="1">
        <v>1</v>
      </c>
      <c r="C55" s="1"/>
      <c r="D55" s="1"/>
      <c r="E55" s="1"/>
      <c r="F55" s="1"/>
      <c r="G55" s="1">
        <v>1</v>
      </c>
      <c r="H55" s="1"/>
      <c r="I55" s="1"/>
      <c r="J55" s="1"/>
      <c r="K55" s="1">
        <v>3</v>
      </c>
      <c r="L55" s="1"/>
      <c r="M55" s="1">
        <v>2</v>
      </c>
      <c r="N55" s="1"/>
      <c r="O55" s="1"/>
      <c r="P55" s="1">
        <v>2</v>
      </c>
      <c r="Q55" s="2">
        <v>1000</v>
      </c>
      <c r="R55" s="1">
        <v>1</v>
      </c>
      <c r="S55" s="1">
        <v>1</v>
      </c>
      <c r="T55" s="1"/>
      <c r="U55" s="1"/>
      <c r="V55" s="1"/>
      <c r="W55" s="1"/>
      <c r="X55" s="43"/>
      <c r="Y55" s="44"/>
    </row>
    <row r="56" spans="1:25">
      <c r="A56" s="5">
        <v>54</v>
      </c>
      <c r="B56" s="1">
        <v>2</v>
      </c>
      <c r="C56" s="1"/>
      <c r="D56" s="1"/>
      <c r="E56" s="1"/>
      <c r="F56" s="1"/>
      <c r="G56" s="1"/>
      <c r="H56" s="1"/>
      <c r="I56" s="1"/>
      <c r="J56" s="1"/>
      <c r="K56" s="1">
        <v>2</v>
      </c>
      <c r="L56" s="1">
        <v>4</v>
      </c>
      <c r="M56" s="1">
        <v>1</v>
      </c>
      <c r="N56" s="1">
        <v>3</v>
      </c>
      <c r="O56" s="1">
        <v>2</v>
      </c>
      <c r="P56" s="1">
        <v>2</v>
      </c>
      <c r="Q56" s="2">
        <v>10000</v>
      </c>
      <c r="R56" s="1"/>
      <c r="S56" s="1"/>
      <c r="T56" s="1">
        <v>1</v>
      </c>
      <c r="U56" s="1"/>
      <c r="V56" s="1"/>
      <c r="W56" s="1"/>
      <c r="X56" s="43"/>
      <c r="Y56" s="44"/>
    </row>
    <row r="57" spans="1:25">
      <c r="A57" s="5">
        <v>55</v>
      </c>
      <c r="B57" s="1">
        <v>2</v>
      </c>
      <c r="C57" s="1"/>
      <c r="D57" s="1"/>
      <c r="E57" s="1"/>
      <c r="F57" s="1"/>
      <c r="G57" s="1"/>
      <c r="H57" s="1"/>
      <c r="I57" s="1"/>
      <c r="J57" s="1"/>
      <c r="K57" s="1">
        <v>1</v>
      </c>
      <c r="L57" s="1">
        <v>3</v>
      </c>
      <c r="M57" s="1">
        <v>1</v>
      </c>
      <c r="N57" s="1">
        <v>4</v>
      </c>
      <c r="O57" s="1">
        <v>2</v>
      </c>
      <c r="P57" s="1">
        <v>2</v>
      </c>
      <c r="Q57" s="2">
        <v>1000</v>
      </c>
      <c r="R57" s="1"/>
      <c r="S57" s="1"/>
      <c r="T57" s="1">
        <v>1</v>
      </c>
      <c r="U57" s="1"/>
      <c r="V57" s="1">
        <v>1</v>
      </c>
      <c r="W57" s="1"/>
      <c r="X57" s="43"/>
      <c r="Y57" s="44"/>
    </row>
    <row r="58" spans="1:25">
      <c r="A58" s="5">
        <v>56</v>
      </c>
      <c r="B58" s="1">
        <v>2</v>
      </c>
      <c r="C58" s="1"/>
      <c r="D58" s="1"/>
      <c r="E58" s="1"/>
      <c r="F58" s="1"/>
      <c r="G58" s="1"/>
      <c r="H58" s="1"/>
      <c r="I58" s="1"/>
      <c r="J58" s="1"/>
      <c r="K58" s="1">
        <v>2</v>
      </c>
      <c r="L58" s="1"/>
      <c r="M58" s="1">
        <v>1</v>
      </c>
      <c r="N58" s="1">
        <v>2</v>
      </c>
      <c r="O58" s="1">
        <v>4</v>
      </c>
      <c r="P58" s="1">
        <v>2</v>
      </c>
      <c r="Q58" s="2">
        <v>5000</v>
      </c>
      <c r="R58" s="1">
        <v>1</v>
      </c>
      <c r="S58" s="1">
        <v>1</v>
      </c>
      <c r="T58" s="1"/>
      <c r="U58" s="1"/>
      <c r="V58" s="1"/>
      <c r="W58" s="1"/>
      <c r="X58" s="43"/>
      <c r="Y58" s="44"/>
    </row>
    <row r="59" spans="1:25">
      <c r="P59" s="9"/>
      <c r="Q59" s="9"/>
    </row>
    <row r="61" spans="1:25">
      <c r="B61" s="45" t="s">
        <v>5</v>
      </c>
      <c r="C61" s="45"/>
      <c r="D61" s="45"/>
      <c r="K61" s="45" t="s">
        <v>8</v>
      </c>
      <c r="L61" s="45"/>
      <c r="M61" s="45"/>
      <c r="P61" s="45" t="s">
        <v>16</v>
      </c>
      <c r="Q61" s="45"/>
      <c r="R61" s="45"/>
      <c r="S61" s="45"/>
    </row>
    <row r="62" spans="1:25">
      <c r="B62" s="7" t="s">
        <v>6</v>
      </c>
      <c r="C62" s="46">
        <f>COUNTIF(B3:B58,1)</f>
        <v>10</v>
      </c>
      <c r="D62" s="46"/>
      <c r="K62" s="45" t="s">
        <v>9</v>
      </c>
      <c r="L62" s="45"/>
      <c r="M62" s="1">
        <f>COUNTIF(C3:C58,1)</f>
        <v>0</v>
      </c>
      <c r="P62" s="47" t="s">
        <v>17</v>
      </c>
      <c r="Q62" s="47"/>
      <c r="R62" s="46">
        <f>COUNTIF(K3:L58,1)</f>
        <v>28</v>
      </c>
      <c r="S62" s="46"/>
    </row>
    <row r="63" spans="1:25">
      <c r="B63" s="7" t="s">
        <v>7</v>
      </c>
      <c r="C63" s="46">
        <f>COUNTIF(B3:B58,2)</f>
        <v>46</v>
      </c>
      <c r="D63" s="46"/>
      <c r="K63" s="45" t="s">
        <v>10</v>
      </c>
      <c r="L63" s="45"/>
      <c r="M63" s="1">
        <f>COUNTIF(D3:D58,1)</f>
        <v>1</v>
      </c>
      <c r="P63" s="47" t="s">
        <v>18</v>
      </c>
      <c r="Q63" s="47"/>
      <c r="R63" s="46">
        <f>COUNTIF(K3:L58,2)</f>
        <v>17</v>
      </c>
      <c r="S63" s="46"/>
    </row>
    <row r="64" spans="1:25">
      <c r="K64" s="45" t="s">
        <v>11</v>
      </c>
      <c r="L64" s="45"/>
      <c r="M64" s="1">
        <f>COUNTIF(E3:E58,1)</f>
        <v>1</v>
      </c>
      <c r="P64" s="47" t="s">
        <v>19</v>
      </c>
      <c r="Q64" s="47"/>
      <c r="R64" s="46">
        <f>COUNTIF(K3:L58,3)</f>
        <v>19</v>
      </c>
      <c r="S64" s="46"/>
    </row>
    <row r="65" spans="2:19">
      <c r="K65" s="45" t="s">
        <v>53</v>
      </c>
      <c r="L65" s="45"/>
      <c r="M65" s="1">
        <f>COUNTIF(F3:F58,1)</f>
        <v>1</v>
      </c>
      <c r="P65" s="47" t="s">
        <v>20</v>
      </c>
      <c r="Q65" s="47"/>
      <c r="R65" s="46">
        <f>COUNTIF(K3:L58,4)</f>
        <v>9</v>
      </c>
      <c r="S65" s="46"/>
    </row>
    <row r="66" spans="2:19">
      <c r="K66" s="45" t="s">
        <v>15</v>
      </c>
      <c r="L66" s="45"/>
      <c r="M66" s="1">
        <f>COUNTIF(G3:G58,1)</f>
        <v>7</v>
      </c>
      <c r="P66" s="47" t="s">
        <v>21</v>
      </c>
      <c r="Q66" s="47"/>
      <c r="R66" s="46">
        <f>COUNTIF(K3:L58,5)</f>
        <v>11</v>
      </c>
      <c r="S66" s="46"/>
    </row>
    <row r="67" spans="2:19">
      <c r="K67" s="45" t="s">
        <v>14</v>
      </c>
      <c r="L67" s="45"/>
      <c r="M67" s="1">
        <f>COUNTIF(H3:H58,1)</f>
        <v>1</v>
      </c>
      <c r="P67" s="47" t="s">
        <v>12</v>
      </c>
      <c r="Q67" s="47"/>
      <c r="R67" s="46">
        <f>COUNTIF(K3:L58,6)</f>
        <v>2</v>
      </c>
      <c r="S67" s="46"/>
    </row>
    <row r="68" spans="2:19">
      <c r="K68" s="45" t="s">
        <v>13</v>
      </c>
      <c r="L68" s="45"/>
      <c r="M68" s="1">
        <f>COUNTIF(I3:I58,1)</f>
        <v>0</v>
      </c>
    </row>
    <row r="69" spans="2:19">
      <c r="K69" s="45" t="s">
        <v>12</v>
      </c>
      <c r="L69" s="45"/>
      <c r="M69" s="1">
        <f>COUNTIF(J3:J58,1)</f>
        <v>1</v>
      </c>
    </row>
    <row r="70" spans="2:19">
      <c r="B70" s="45" t="s">
        <v>26</v>
      </c>
      <c r="C70" s="45"/>
      <c r="D70" s="45"/>
      <c r="E70" s="45"/>
      <c r="F70" s="45"/>
      <c r="G70" s="45"/>
      <c r="H70" s="45"/>
      <c r="I70" s="45"/>
      <c r="J70" s="39"/>
    </row>
    <row r="71" spans="2:19">
      <c r="B71" s="7"/>
      <c r="C71" s="7">
        <v>1</v>
      </c>
      <c r="D71" s="7">
        <v>2</v>
      </c>
      <c r="E71" s="7">
        <v>3</v>
      </c>
      <c r="F71" s="7">
        <v>4</v>
      </c>
      <c r="G71" s="7">
        <v>5</v>
      </c>
      <c r="H71" s="7">
        <v>6</v>
      </c>
      <c r="I71" s="7">
        <v>7</v>
      </c>
      <c r="J71" s="40"/>
    </row>
    <row r="72" spans="2:19">
      <c r="B72" s="7" t="s">
        <v>27</v>
      </c>
      <c r="C72" s="1">
        <f>COUNTIF(M3:M58,1)</f>
        <v>34</v>
      </c>
      <c r="D72" s="1">
        <f>COUNTIF(M3:M58,2)</f>
        <v>14</v>
      </c>
      <c r="E72" s="1">
        <f>COUNTIF(M3:M58,3)</f>
        <v>3</v>
      </c>
      <c r="F72" s="1">
        <f>COUNTIF(M3:M58,4)</f>
        <v>1</v>
      </c>
      <c r="G72" s="1">
        <f>COUNTIF(M3:M58,5)</f>
        <v>2</v>
      </c>
      <c r="H72" s="1">
        <f>COUNTIF(M3:M58,6)</f>
        <v>1</v>
      </c>
      <c r="I72" s="1">
        <f>COUNTIF(M3:M58,7)</f>
        <v>1</v>
      </c>
      <c r="J72" s="41"/>
    </row>
    <row r="73" spans="2:19">
      <c r="B73" s="7" t="s">
        <v>28</v>
      </c>
      <c r="C73" s="1">
        <f>COUNTIF(N3:N58,1)</f>
        <v>10</v>
      </c>
      <c r="D73" s="1">
        <f>COUNTIF(N3:N58,2)</f>
        <v>23</v>
      </c>
      <c r="E73" s="1">
        <f>COUNTIF(N3:N58,3)</f>
        <v>9</v>
      </c>
      <c r="F73" s="1">
        <f>COUNTIF(N3:N58,4)</f>
        <v>4</v>
      </c>
      <c r="G73" s="1">
        <f>COUNTIF(N3:N58,5)</f>
        <v>4</v>
      </c>
      <c r="H73" s="1">
        <f>COUNTIF(N3:N58,6)</f>
        <v>2</v>
      </c>
      <c r="I73" s="1">
        <f>COUNTIF(N3:N58,7)</f>
        <v>0</v>
      </c>
      <c r="J73" s="41"/>
      <c r="O73" s="50" t="s">
        <v>23</v>
      </c>
      <c r="P73" s="50"/>
    </row>
    <row r="74" spans="2:19">
      <c r="B74" s="7" t="s">
        <v>29</v>
      </c>
      <c r="C74" s="1">
        <f>COUNTIF(O3:O58,1)</f>
        <v>4</v>
      </c>
      <c r="D74" s="1">
        <f>COUNTIF(O3:O58,2)</f>
        <v>4</v>
      </c>
      <c r="E74" s="1">
        <f>COUNTIF(O3:O58,3)</f>
        <v>15</v>
      </c>
      <c r="F74" s="1">
        <f>COUNTIF(O3:O58,4)</f>
        <v>7</v>
      </c>
      <c r="G74" s="1">
        <f>COUNTIF(O3:O58,5)</f>
        <v>14</v>
      </c>
      <c r="H74" s="1">
        <f>COUNTIF(O3:O58,6)</f>
        <v>5</v>
      </c>
      <c r="I74" s="1">
        <f>COUNTIF(O3:O58,7)</f>
        <v>2</v>
      </c>
      <c r="J74" s="41"/>
      <c r="O74" s="8" t="s">
        <v>35</v>
      </c>
      <c r="P74" s="10">
        <f>MAX($Q$3:$Q$58)</f>
        <v>100000</v>
      </c>
    </row>
    <row r="75" spans="2:19">
      <c r="L75" s="51" t="s">
        <v>38</v>
      </c>
      <c r="M75" s="52"/>
      <c r="O75" s="8" t="s">
        <v>36</v>
      </c>
      <c r="P75" s="10">
        <v>10</v>
      </c>
    </row>
    <row r="76" spans="2:19">
      <c r="L76" s="11">
        <v>1</v>
      </c>
      <c r="M76" s="1">
        <f>COUNTIF(R3:R58,1)</f>
        <v>27</v>
      </c>
      <c r="O76" s="8" t="s">
        <v>37</v>
      </c>
      <c r="P76" s="10">
        <f>AVERAGE(Q3:Q58)</f>
        <v>8245.9285714285706</v>
      </c>
    </row>
    <row r="77" spans="2:19">
      <c r="B77" s="48" t="s">
        <v>34</v>
      </c>
      <c r="C77" s="49"/>
      <c r="L77" s="11">
        <v>2</v>
      </c>
      <c r="M77" s="1">
        <f>COUNTIF(S3:S58,1)</f>
        <v>25</v>
      </c>
    </row>
    <row r="78" spans="2:19">
      <c r="B78" s="8" t="s">
        <v>30</v>
      </c>
      <c r="C78" s="1">
        <f>COUNTIF(P3:P58,1)</f>
        <v>5</v>
      </c>
      <c r="L78" s="11">
        <v>3</v>
      </c>
      <c r="M78" s="1">
        <f>COUNTIF(T3:T58,1)</f>
        <v>30</v>
      </c>
    </row>
    <row r="79" spans="2:19">
      <c r="B79" s="8" t="s">
        <v>31</v>
      </c>
      <c r="C79" s="1">
        <f>COUNTIF(P3:P58,2)</f>
        <v>39</v>
      </c>
      <c r="L79" s="11">
        <v>4</v>
      </c>
      <c r="M79" s="1">
        <f>COUNTIF(U3:U58,1)</f>
        <v>6</v>
      </c>
    </row>
    <row r="80" spans="2:19">
      <c r="B80" s="8" t="s">
        <v>32</v>
      </c>
      <c r="C80" s="1">
        <f>COUNTIF(P3:P58,3)</f>
        <v>9</v>
      </c>
      <c r="L80" s="11">
        <v>5</v>
      </c>
      <c r="M80" s="1">
        <f>COUNTIF(V3:V58,1)</f>
        <v>10</v>
      </c>
    </row>
    <row r="81" spans="2:13">
      <c r="B81" s="8" t="s">
        <v>33</v>
      </c>
      <c r="C81" s="1">
        <f>COUNTIF(P3:P58,4)</f>
        <v>3</v>
      </c>
      <c r="L81" s="11">
        <v>6</v>
      </c>
      <c r="M81" s="1">
        <f>COUNTIF(W3:W58,1)</f>
        <v>2</v>
      </c>
    </row>
  </sheetData>
  <autoFilter ref="A1:Y5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2" showButton="0"/>
    <filterColumn colId="13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94">
    <mergeCell ref="X36:Y36"/>
    <mergeCell ref="X37:Y37"/>
    <mergeCell ref="X38:Y38"/>
    <mergeCell ref="X39:Y39"/>
    <mergeCell ref="B77:C77"/>
    <mergeCell ref="O73:P73"/>
    <mergeCell ref="L75:M75"/>
    <mergeCell ref="B70:I70"/>
    <mergeCell ref="X30:Y30"/>
    <mergeCell ref="X31:Y31"/>
    <mergeCell ref="X32:Y32"/>
    <mergeCell ref="X33:Y33"/>
    <mergeCell ref="X34:Y34"/>
    <mergeCell ref="X35:Y35"/>
    <mergeCell ref="X24:Y24"/>
    <mergeCell ref="X25:Y25"/>
    <mergeCell ref="X26:Y26"/>
    <mergeCell ref="X27:Y27"/>
    <mergeCell ref="X28:Y28"/>
    <mergeCell ref="X29:Y29"/>
    <mergeCell ref="X41:Y41"/>
    <mergeCell ref="X40:Y40"/>
    <mergeCell ref="X14:Y14"/>
    <mergeCell ref="X15:Y15"/>
    <mergeCell ref="X16:Y16"/>
    <mergeCell ref="X17:Y17"/>
    <mergeCell ref="X18:Y18"/>
    <mergeCell ref="X19:Y19"/>
    <mergeCell ref="X20:Y20"/>
    <mergeCell ref="X21:Y21"/>
    <mergeCell ref="X9:Y9"/>
    <mergeCell ref="X10:Y10"/>
    <mergeCell ref="X11:Y11"/>
    <mergeCell ref="X48:Y48"/>
    <mergeCell ref="X47:Y47"/>
    <mergeCell ref="X46:Y46"/>
    <mergeCell ref="X45:Y45"/>
    <mergeCell ref="X44:Y44"/>
    <mergeCell ref="X43:Y43"/>
    <mergeCell ref="X42:Y42"/>
    <mergeCell ref="X49:Y49"/>
    <mergeCell ref="X50:Y50"/>
    <mergeCell ref="X58:Y58"/>
    <mergeCell ref="X51:Y51"/>
    <mergeCell ref="X52:Y52"/>
    <mergeCell ref="X53:Y53"/>
    <mergeCell ref="X54:Y54"/>
    <mergeCell ref="X55:Y55"/>
    <mergeCell ref="X56:Y56"/>
    <mergeCell ref="X57:Y57"/>
    <mergeCell ref="R65:S65"/>
    <mergeCell ref="R66:S66"/>
    <mergeCell ref="R67:S67"/>
    <mergeCell ref="P61:S61"/>
    <mergeCell ref="R62:S62"/>
    <mergeCell ref="R63:S63"/>
    <mergeCell ref="R64:S64"/>
    <mergeCell ref="R1:Y1"/>
    <mergeCell ref="X2:Y2"/>
    <mergeCell ref="X3:Y3"/>
    <mergeCell ref="X13:Y13"/>
    <mergeCell ref="X12:Y12"/>
    <mergeCell ref="X4:Y4"/>
    <mergeCell ref="X5:Y5"/>
    <mergeCell ref="X6:Y6"/>
    <mergeCell ref="X7:Y7"/>
    <mergeCell ref="X8:Y8"/>
    <mergeCell ref="K68:L68"/>
    <mergeCell ref="K69:L69"/>
    <mergeCell ref="P62:Q62"/>
    <mergeCell ref="P63:Q63"/>
    <mergeCell ref="P64:Q64"/>
    <mergeCell ref="P65:Q65"/>
    <mergeCell ref="P66:Q66"/>
    <mergeCell ref="P67:Q67"/>
    <mergeCell ref="K64:L64"/>
    <mergeCell ref="K65:L65"/>
    <mergeCell ref="X22:Y22"/>
    <mergeCell ref="K66:L66"/>
    <mergeCell ref="K67:L67"/>
    <mergeCell ref="B61:D61"/>
    <mergeCell ref="C62:D62"/>
    <mergeCell ref="C63:D63"/>
    <mergeCell ref="K61:M61"/>
    <mergeCell ref="K62:L62"/>
    <mergeCell ref="K63:L63"/>
    <mergeCell ref="X23:Y23"/>
    <mergeCell ref="A1:A2"/>
    <mergeCell ref="B1:B2"/>
    <mergeCell ref="P1:P2"/>
    <mergeCell ref="Q1:Q2"/>
    <mergeCell ref="C1:J1"/>
    <mergeCell ref="K1:L2"/>
    <mergeCell ref="M1:O1"/>
  </mergeCells>
  <phoneticPr fontId="2"/>
  <pageMargins left="0.78700000000000003" right="0.78700000000000003" top="0.98399999999999999" bottom="0.98399999999999999" header="0.51200000000000001" footer="0.51200000000000001"/>
  <headerFooter alignWithMargins="0"/>
  <ignoredErrors>
    <ignoredError sqref="M76:M81 M69 C72:I72 C73:G73 H73:I73 C74:I74 M62:M63 M64:M6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mori</cp:lastModifiedBy>
  <dcterms:created xsi:type="dcterms:W3CDTF">2005-11-30T04:22:56Z</dcterms:created>
  <dcterms:modified xsi:type="dcterms:W3CDTF">2012-07-09T16:54:14Z</dcterms:modified>
</cp:coreProperties>
</file>